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neDrive - Midakon s.r.o\Akce\2024\24_07_Brumov\Rozpočet\čistopis - oprava DPH\"/>
    </mc:Choice>
  </mc:AlternateContent>
  <bookViews>
    <workbookView xWindow="0" yWindow="0" windowWidth="0" windowHeight="0"/>
  </bookViews>
  <sheets>
    <sheet name="Rekapitulace" sheetId="7" r:id="rId1"/>
    <sheet name="SO 000" sheetId="2" r:id="rId2"/>
    <sheet name="SO 001" sheetId="3" r:id="rId3"/>
    <sheet name="SO 201" sheetId="4" r:id="rId4"/>
    <sheet name="SO 202" sheetId="5" r:id="rId5"/>
    <sheet name="SO 501" sheetId="6" r:id="rId6"/>
  </sheets>
  <calcPr/>
</workbook>
</file>

<file path=xl/calcChain.xml><?xml version="1.0" encoding="utf-8"?>
<calcChain xmlns="http://schemas.openxmlformats.org/spreadsheetml/2006/main">
  <c i="7" l="1" r="E14"/>
  <c r="D14"/>
  <c r="C14"/>
  <c r="E13"/>
  <c r="D13"/>
  <c r="C13"/>
  <c r="E12"/>
  <c r="D12"/>
  <c r="C12"/>
  <c r="E11"/>
  <c r="D11"/>
  <c r="C11"/>
  <c r="E10"/>
  <c r="D10"/>
  <c r="C10"/>
  <c r="C7"/>
  <c r="C6"/>
  <c i="6" r="I3"/>
  <c r="I62"/>
  <c r="O163"/>
  <c r="I163"/>
  <c r="O159"/>
  <c r="I159"/>
  <c r="O155"/>
  <c r="I155"/>
  <c r="O151"/>
  <c r="I151"/>
  <c r="O147"/>
  <c r="I147"/>
  <c r="O143"/>
  <c r="I143"/>
  <c r="O139"/>
  <c r="I139"/>
  <c r="O135"/>
  <c r="I135"/>
  <c r="O131"/>
  <c r="I131"/>
  <c r="O127"/>
  <c r="I127"/>
  <c r="O123"/>
  <c r="I123"/>
  <c r="O119"/>
  <c r="I119"/>
  <c r="O115"/>
  <c r="I115"/>
  <c r="O111"/>
  <c r="I111"/>
  <c r="O107"/>
  <c r="I107"/>
  <c r="O103"/>
  <c r="I103"/>
  <c r="O99"/>
  <c r="I99"/>
  <c r="O95"/>
  <c r="I95"/>
  <c r="O91"/>
  <c r="I91"/>
  <c r="O87"/>
  <c r="I87"/>
  <c r="O83"/>
  <c r="I83"/>
  <c r="O79"/>
  <c r="I79"/>
  <c r="O75"/>
  <c r="I75"/>
  <c r="O71"/>
  <c r="I71"/>
  <c r="O67"/>
  <c r="I67"/>
  <c r="O63"/>
  <c r="I63"/>
  <c r="I53"/>
  <c r="O58"/>
  <c r="I58"/>
  <c r="O54"/>
  <c r="I54"/>
  <c r="I8"/>
  <c r="O49"/>
  <c r="I49"/>
  <c r="O45"/>
  <c r="I45"/>
  <c r="O41"/>
  <c r="I41"/>
  <c r="O37"/>
  <c r="I37"/>
  <c r="O33"/>
  <c r="I33"/>
  <c r="O29"/>
  <c r="I29"/>
  <c r="O25"/>
  <c r="I25"/>
  <c r="O21"/>
  <c r="I21"/>
  <c r="O17"/>
  <c r="I17"/>
  <c r="O13"/>
  <c r="I13"/>
  <c r="O9"/>
  <c r="I9"/>
  <c i="5" r="I3"/>
  <c r="I24"/>
  <c r="O25"/>
  <c r="I25"/>
  <c r="I19"/>
  <c r="O20"/>
  <c r="I20"/>
  <c r="I8"/>
  <c r="O16"/>
  <c r="I16"/>
  <c r="O13"/>
  <c r="I13"/>
  <c r="O9"/>
  <c r="I9"/>
  <c i="4" r="I3"/>
  <c r="I237"/>
  <c r="O278"/>
  <c r="I278"/>
  <c r="O274"/>
  <c r="I274"/>
  <c r="O270"/>
  <c r="I270"/>
  <c r="O266"/>
  <c r="I266"/>
  <c r="O262"/>
  <c r="I262"/>
  <c r="O258"/>
  <c r="I258"/>
  <c r="O254"/>
  <c r="I254"/>
  <c r="O251"/>
  <c r="I251"/>
  <c r="O248"/>
  <c r="I248"/>
  <c r="O245"/>
  <c r="I245"/>
  <c r="O242"/>
  <c r="I242"/>
  <c r="O238"/>
  <c r="I238"/>
  <c r="I214"/>
  <c r="O234"/>
  <c r="I234"/>
  <c r="O231"/>
  <c r="I231"/>
  <c r="O227"/>
  <c r="I227"/>
  <c r="O223"/>
  <c r="I223"/>
  <c r="O219"/>
  <c r="I219"/>
  <c r="O215"/>
  <c r="I215"/>
  <c r="I181"/>
  <c r="O210"/>
  <c r="I210"/>
  <c r="O206"/>
  <c r="I206"/>
  <c r="O202"/>
  <c r="I202"/>
  <c r="O198"/>
  <c r="I198"/>
  <c r="O194"/>
  <c r="I194"/>
  <c r="O190"/>
  <c r="I190"/>
  <c r="O186"/>
  <c r="I186"/>
  <c r="O182"/>
  <c r="I182"/>
  <c r="I132"/>
  <c r="O177"/>
  <c r="I177"/>
  <c r="O173"/>
  <c r="I173"/>
  <c r="O169"/>
  <c r="I169"/>
  <c r="O165"/>
  <c r="I165"/>
  <c r="O161"/>
  <c r="I161"/>
  <c r="O157"/>
  <c r="I157"/>
  <c r="O153"/>
  <c r="I153"/>
  <c r="O149"/>
  <c r="I149"/>
  <c r="O145"/>
  <c r="I145"/>
  <c r="O141"/>
  <c r="I141"/>
  <c r="O137"/>
  <c r="I137"/>
  <c r="O133"/>
  <c r="I133"/>
  <c r="I83"/>
  <c r="O128"/>
  <c r="I128"/>
  <c r="O124"/>
  <c r="I124"/>
  <c r="O120"/>
  <c r="I120"/>
  <c r="O116"/>
  <c r="I116"/>
  <c r="O112"/>
  <c r="I112"/>
  <c r="O108"/>
  <c r="I108"/>
  <c r="O104"/>
  <c r="I104"/>
  <c r="O100"/>
  <c r="I100"/>
  <c r="O96"/>
  <c r="I96"/>
  <c r="O92"/>
  <c r="I92"/>
  <c r="O88"/>
  <c r="I88"/>
  <c r="O84"/>
  <c r="I84"/>
  <c r="I54"/>
  <c r="O79"/>
  <c r="I79"/>
  <c r="O75"/>
  <c r="I75"/>
  <c r="O71"/>
  <c r="I71"/>
  <c r="O67"/>
  <c r="I67"/>
  <c r="O63"/>
  <c r="I63"/>
  <c r="O59"/>
  <c r="I59"/>
  <c r="O55"/>
  <c r="I55"/>
  <c r="I25"/>
  <c r="O50"/>
  <c r="I50"/>
  <c r="O46"/>
  <c r="I46"/>
  <c r="O42"/>
  <c r="I42"/>
  <c r="O38"/>
  <c r="I38"/>
  <c r="O34"/>
  <c r="I34"/>
  <c r="O30"/>
  <c r="I30"/>
  <c r="O26"/>
  <c r="I26"/>
  <c r="I8"/>
  <c r="O21"/>
  <c r="I21"/>
  <c r="O17"/>
  <c r="I17"/>
  <c r="O13"/>
  <c r="I13"/>
  <c r="O9"/>
  <c r="I9"/>
  <c i="3" r="I3"/>
  <c r="I90"/>
  <c r="O131"/>
  <c r="I131"/>
  <c r="O128"/>
  <c r="I128"/>
  <c r="O124"/>
  <c r="I124"/>
  <c r="O120"/>
  <c r="I120"/>
  <c r="O116"/>
  <c r="I116"/>
  <c r="O112"/>
  <c r="I112"/>
  <c r="O109"/>
  <c r="I109"/>
  <c r="O106"/>
  <c r="I106"/>
  <c r="O102"/>
  <c r="I102"/>
  <c r="O98"/>
  <c r="I98"/>
  <c r="O95"/>
  <c r="I95"/>
  <c r="O91"/>
  <c r="I91"/>
  <c r="I86"/>
  <c r="O87"/>
  <c r="I87"/>
  <c r="I82"/>
  <c r="O83"/>
  <c r="I83"/>
  <c r="I25"/>
  <c r="O78"/>
  <c r="I78"/>
  <c r="O74"/>
  <c r="I74"/>
  <c r="O70"/>
  <c r="I70"/>
  <c r="O66"/>
  <c r="I66"/>
  <c r="O62"/>
  <c r="I62"/>
  <c r="O58"/>
  <c r="I58"/>
  <c r="O55"/>
  <c r="I55"/>
  <c r="O51"/>
  <c r="I51"/>
  <c r="O47"/>
  <c r="I47"/>
  <c r="O43"/>
  <c r="I43"/>
  <c r="O39"/>
  <c r="I39"/>
  <c r="O35"/>
  <c r="I35"/>
  <c r="O32"/>
  <c r="I32"/>
  <c r="O29"/>
  <c r="I29"/>
  <c r="O26"/>
  <c r="I26"/>
  <c r="I8"/>
  <c r="O21"/>
  <c r="I21"/>
  <c r="O17"/>
  <c r="I17"/>
  <c r="O13"/>
  <c r="I13"/>
  <c r="O9"/>
  <c r="I9"/>
  <c i="2" r="I3"/>
  <c r="I8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<sst xmlns="http://schemas.openxmlformats.org/spreadsheetml/2006/main">
  <si>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</si>
  <si>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</si>
  <si>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</si>
  <si>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2407 - Výměna mostu M_12 – Most přes Nedašovku v ul. Am. Kutinové v Brumově-Bylnici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</si>
  <si>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</si>
  <si>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</si>
  <si>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</si>
  <si>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</si>
  <si>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</si>
  <si>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</si>
  <si>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</si>
  <si>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</si>
  <si>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a ostatní náklady</t>
  </si>
  <si>
    <t>SO 001</t>
  </si>
  <si>
    <t>Demolice mostu</t>
  </si>
  <si>
    <t>SO 201</t>
  </si>
  <si>
    <t>Most přes Nedašovku</t>
  </si>
  <si>
    <t>SO 202</t>
  </si>
  <si>
    <t>Provizorní lávka</t>
  </si>
  <si>
    <t>SO 501</t>
  </si>
  <si>
    <t>Přeložka STL plynovodu</t>
  </si>
  <si>
    <t>Soupis prací objektu</t>
  </si>
  <si>
    <t>S</t>
  </si>
  <si>
    <t>Stavba:</t>
  </si>
  <si>
    <t>2407</t>
  </si>
  <si>
    <t>Výměna mostu M_12 – Most přes Nedašovku v ul. Am. Kutinové v Brumově-Bylnici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</si>
  <si>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</si>
  <si>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</si>
  <si>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</si>
  <si>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</si>
  <si>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</si>
  <si>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</si>
  <si>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</si>
  <si>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</si>
  <si>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</si>
  <si>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</si>
  <si>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</si>
  <si>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</si>
  <si>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</si>
  <si>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</si>
  <si>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</si>
  <si>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</si>
  <si>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</si>
  <si>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02510</t>
  </si>
  <si>
    <t/>
  </si>
  <si>
    <t>ZKOUŠENÍ MATERIÁLŮ ZKUŠEBNOU ZHOTOVITELE</t>
  </si>
  <si>
    <t>KPL</t>
  </si>
  <si>
    <t>2024_OTSKP ~ 2024</t>
  </si>
  <si>
    <t>PP</t>
  </si>
  <si>
    <t>včetně zkoušek modulu přetvárnosti na pláni a štěrkových vrstvách 
vše dle platných ČSN, ČSN EN, TP, TKP – normy, předpisy, podmínky v souladu s odkazy v PD, SOD, OP; čerpání se souhlasem TD a zástupce objednatele</t>
  </si>
  <si>
    <t>TS</t>
  </si>
  <si>
    <t>zahrnuje veškeré náklady spojené s objednatelem požadovanými zkouškami</t>
  </si>
  <si>
    <t>02730</t>
  </si>
  <si>
    <t>POMOC PRÁCE ZRÍZ NEBO ZAJIŠT OCHRANU INŽENÝRSKÝCH SÍTÍ</t>
  </si>
  <si>
    <t xml:space="preserve">opatření pro ochranu IS dle požadavků správců,  včetně poplatku za vytyčení IS</t>
  </si>
  <si>
    <t>zahrnuje veškeré náklady spojené s objednatelem požadovanými zařízeními</t>
  </si>
  <si>
    <t>02910</t>
  </si>
  <si>
    <t>OSTATNÍ POŽADAVKY - ZEMĚMĚŘIČSKÁ MĚŘENÍ</t>
  </si>
  <si>
    <t>zaměření skutečného provedení stavby na podkladu katastrální mapy,
4x v tištěné podobě, 2x elektronicky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</si>
  <si>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</si>
  <si>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</si>
  <si>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GEODETICKÉ ZAMĚŘENÍ</t>
  </si>
  <si>
    <t xml:space="preserve">geodetické zaměření během výstavby  
rozsahu dle požadavků ČSN, ČSN EN, TP, TKP a KZP 
včetně vytyčení hranice staveniště  
včetně vyhotovení vytyčovacího protokolu stavby a zaměření včeně výkazu výměr demolovaných částí stavby</t>
  </si>
  <si>
    <t>zahrnuje veškeré náklady spojené s objednatelem požadovanými pracemi</t>
  </si>
  <si>
    <t>02940</t>
  </si>
  <si>
    <t>1</t>
  </si>
  <si>
    <t>OSTATNÍ POŽADAVKY - VYPRACOVÁNÍ DOKUMENTACE</t>
  </si>
  <si>
    <t>plán BOZP</t>
  </si>
  <si>
    <t>2</t>
  </si>
  <si>
    <t>Havarijní plán</t>
  </si>
  <si>
    <t>3</t>
  </si>
  <si>
    <t>Povodňový plán</t>
  </si>
  <si>
    <t>029412</t>
  </si>
  <si>
    <t>OSTATNÍ POŽADAVKY - VYPRACOVÁNÍ MOSTNÍHO LISTU</t>
  </si>
  <si>
    <t>KUS</t>
  </si>
  <si>
    <t>3 paré</t>
  </si>
  <si>
    <t>02943</t>
  </si>
  <si>
    <t>OSTATNÍ POŽADAVKY - VYPRACOVÁNÍ RDS</t>
  </si>
  <si>
    <t>4 paré + 2x v el.podobě
včetně přepočtu zatížitelnosti mostu</t>
  </si>
  <si>
    <t>02944</t>
  </si>
  <si>
    <t>OSTAT POŽADAVKY - DOKUMENTACE SKUTEČ PROVEDENÍ</t>
  </si>
  <si>
    <t>4 paré + 2x v el.podobě, včetně závěrečné zprávy zhotovitele</t>
  </si>
  <si>
    <t>02945</t>
  </si>
  <si>
    <t>OSTAT POŽADAVKY - GEOMETRICKÝ PLÁN</t>
  </si>
  <si>
    <t>kpl</t>
  </si>
  <si>
    <t>2024_OTSKP ~ 2024_OTSKP</t>
  </si>
  <si>
    <t>geometrický plán pro zápis do kN_x000d_
ČERPÁNÍ JEN SE SOUHLASEM OBJEDNATELE _x000d_
5 ks paré _x000d_
připomínkování konceptu objednatelem, poté ověření KÚ a nakonec předání ověřeného GP objednateli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</si>
  <si>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
Položka nezahrnuje:
- x</t>
  </si>
  <si>
    <t>029611</t>
  </si>
  <si>
    <t>OSTATNÍ POŽADAVKY - ODBORNÝ DOZOR</t>
  </si>
  <si>
    <t>HOD</t>
  </si>
  <si>
    <t>Geotechnický dozor</t>
  </si>
  <si>
    <t>Položka zahrnuje:
- veškeré náklady spojené s objednatelem požadovanými pracemi
Položka nezahrnuje:
- x</t>
  </si>
  <si>
    <t>03100</t>
  </si>
  <si>
    <t>ZAŘÍZENÍ STAVENIŠTĚ - ZŘÍZENÍ, PROVOZ, DEMONTÁŽ</t>
  </si>
  <si>
    <t>Oplocené zařízení staveniště se stavební buňkou a WC</t>
  </si>
  <si>
    <t>zahrnuje objednatelem povolené náklady na pořízení (event. pronájem), provozování, udržování a likvidaci zhotovitelova zařízení 
Oplocené zařízení staveniště se stavební buňkou a WC.</t>
  </si>
  <si>
    <t>03720</t>
  </si>
  <si>
    <t>POMOC PRÁCE ZAJIŠŤ NEBO ZŘÍZ REGULACI A OCHRANU DOPRAVY</t>
  </si>
  <si>
    <t xml:space="preserve">Kompletní dopravně inženýrská opatření po dobu stavby dle zadávací dokumentace a požadavků na provedení, včetně konstrukce pro provizorní vyvěšení kabelů Cetin  a VO</t>
  </si>
  <si>
    <t>zahrnuje objednatelem povolené náklady na požadovaná zařízení zhotovitele</t>
  </si>
  <si>
    <t>014122</t>
  </si>
  <si>
    <t>POPLATKY ZA SKLÁDKU TYP S-OO (OSTATNÍ ODPAD)</t>
  </si>
  <si>
    <t>T</t>
  </si>
  <si>
    <t>zemina - 1,8 t/m3_x000d_
kámen 2,4 t/m3_x000d_
živice 2,2 t/m3</t>
  </si>
  <si>
    <t>VV</t>
  </si>
  <si>
    <t>zemina 1,80*(118,705+12,705+8,42) = 251,694 [A]_x000d_
živice 2,20*13,851 = 30,472 [B]_x000d_
Celkové množství = 282,166</t>
  </si>
  <si>
    <t>zahrnuje veškeré poplatky provozovateli skládky související s uložením odpadu na skládce.</t>
  </si>
  <si>
    <t>zemina - 1,8 t/m3_x000d_
čerpáno jen se souhlasem investora v případě, že dojde k výměně podloží!!!</t>
  </si>
  <si>
    <t>výměna podloží 29,991*1,8 = 53,984 [A]</t>
  </si>
  <si>
    <t>beton 2,5t/m3</t>
  </si>
  <si>
    <t>most 29,564*2,5 = 73,910 [A]_x000d_
plocha pod popelnicovými boxy 1,75*2,5 = 4,375 [B]_x000d_
Celkové množství = 78,285</t>
  </si>
  <si>
    <t>014132</t>
  </si>
  <si>
    <t>POPLATKY ZA SKLÁDKU TYP S-NO (NEBEZPEČNÝ ODPAD)</t>
  </si>
  <si>
    <t>mostní izolace _x000d_
2,2t/m3 _x000d_
čerpání dle skutečného stavu, pouze se souhlasem objednatele</t>
  </si>
  <si>
    <t>64,15*0,005*2,2 = 0,706 [A]</t>
  </si>
  <si>
    <t>Položka zahrnuje:
- veškeré poplatky provozovateli skládky související s uložením odpadu na skládce.
Položka nezahrnuje:
- x</t>
  </si>
  <si>
    <t>Zemní práce</t>
  </si>
  <si>
    <t>11120</t>
  </si>
  <si>
    <t>ODSTRANĚNÍ KŘOVIN</t>
  </si>
  <si>
    <t>M2</t>
  </si>
  <si>
    <t>Položka zahrnuje:
- odstranění křovin a stromů do průměru 100 mm
- dopravu dřevin bez ohledu na vzdálenost
- spálení na hromadách nebo štěpkování
Položka nezahrnuje:
- x</t>
  </si>
  <si>
    <t>11201</t>
  </si>
  <si>
    <t>KÁCENÍ STROMŮ D KMENE DO 0,5M S ODSTRANĚNÍM PAŘEZŮ</t>
  </si>
  <si>
    <t xml:space="preserve"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</si>
  <si>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11241</t>
  </si>
  <si>
    <t>ÚPRAVA STROMŮ D DO 0,5M ŘEZEM VĚTVÍ</t>
  </si>
  <si>
    <t>případné ořezání větví pro osazení lávky a provedení pažení</t>
  </si>
  <si>
    <t>Položka zahrnuje: 
- odřezání větví 1 ks stromu přesahujících do komunikace bez ohledu na způsob a použitou mechanizaci (např. plošina), bez ohledu na počet větví 
- všechna opatření související se silničním provozem (např. provizorní dopravní značení)
- odvoz a likvidaci vyzískaného materiálu dle pokynů zadávací dokumentace
Položka nezahrnuje:
- x
Způsob měření:
- průměr stromů se měří ve výšce 1,3m nad terénem.</t>
  </si>
  <si>
    <t>113321</t>
  </si>
  <si>
    <t>ODSTRANĚNÍ PODKLADŮ ZPEVNĚNÝCH PLOCH Z KAMENIVA NESTMEL, ODVOZ DO 1KM</t>
  </si>
  <si>
    <t>M3</t>
  </si>
  <si>
    <t>podkladní vozovkové vrstvy
odvoz na meziskládku pro zpětný zásyp za rubem opěry (hutněný zásyp pod HDPE folií) a na líci křídel 
vhodnost a konkrétní výběr materiálu bude určen TDI na stavbě (viz pol. 17411 SO 201)</t>
  </si>
  <si>
    <t>vozovka mimo most tl. 0,35m 0,35*(48,25+234,59) = 98,994 [A]_x000d_
vozovka na mostě 0,25*54,51 = 13,628 [B]_x000d_
Celkové množství = 112,622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</si>
  <si>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</si>
  <si>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11352</t>
  </si>
  <si>
    <t>ODSTRANĚNÍ CHODNÍKOVÝCH A SILNIČNÍCH OBRUBNÍKŮ BETONOVÝCH</t>
  </si>
  <si>
    <t>M</t>
  </si>
  <si>
    <t>včetně poplatku za skládku!!</t>
  </si>
  <si>
    <t>4,8+5,4+34,0+3,25 = 47,450 [A]</t>
  </si>
  <si>
    <t>11354</t>
  </si>
  <si>
    <t>ODSTRANĚNÍ OBRUB Z KRAJNÍKŮ</t>
  </si>
  <si>
    <t>přídlažba 3,30*0,3 = 0,990 [A]</t>
  </si>
  <si>
    <t>113721</t>
  </si>
  <si>
    <t>FRÉZOVÁNÍ ZPEVNĚNÝCH PLOCH ASFALTOVÝCH, ODVOZ DO 1KM</t>
  </si>
  <si>
    <t>pro dosypání krajnic pol. 56963 SO 201 0,15*44,05 = 6,608 [A]</t>
  </si>
  <si>
    <t>113728</t>
  </si>
  <si>
    <t>FRÉZOVÁNÍ ZPEVNĚNÝCH PLOCH ASFALTOVÝCH, ODVOZ DO 20KM</t>
  </si>
  <si>
    <t>vozovka mimo most 0,1*(48,25+234,59) = 28,284 [A]_x000d_
vozovka na mostě 0,1*54,51 = 5,451 [B]_x000d_
z toho pro dosypání krajnic pol. 56963 SO 201 0,15*44,05 = 6,608 [C]_x000d_
Celkové množství A+B-C = 27,127</t>
  </si>
  <si>
    <t>11512</t>
  </si>
  <si>
    <t>ČERPÁNÍ VODY DO 1000 L/MIN</t>
  </si>
  <si>
    <t>bude fakturována dle skutečného čerpání se souhlasem objednatele</t>
  </si>
  <si>
    <t>Položka čerpání vody na povrchu zahrnuje i potrubí, pohotovost záložní čerpací soupravy a zřízení čerpací jímky. Součástí položky je také následná demontáž a likvidace těchto zařízení</t>
  </si>
  <si>
    <t>11528</t>
  </si>
  <si>
    <t>PŘEV VOD NA POVRCHU POTR DN DO 1600MM NEBO ŽLAB R.O. DO 5,0M</t>
  </si>
  <si>
    <t>provizorní zatrubnění 3xDN1500 včetně zahrázkovní a zrušení hrázky, včetně jejího odstranění, odvozu skládkovného</t>
  </si>
  <si>
    <t>3*20 = 60,000 [A]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</si>
  <si>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</si>
  <si>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122731</t>
  </si>
  <si>
    <t>ODKOPÁVKY A PROKOPÁVKY OBECNÉ TŘ. I, ODVOZ DO 1KM</t>
  </si>
  <si>
    <t>pro zpětné zásypy v SO 201 pol. 17411 mínus množství, které bude použiti s pol. 113321 132,659-112,622 = 20,037 [A]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</si>
  <si>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</si>
  <si>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122738</t>
  </si>
  <si>
    <t>ODKOPÁVKY A PROKOPÁVKY OBECNÉ TŘ. I, ODVOZ DO 20KM</t>
  </si>
  <si>
    <t>před op 1 11,73*11,50*1,05 = 141,640 [A]_x000d_
za op 2 5,36*11,50*1,05 = 64,722 [B]_x000d_
Mezisoučet = 206,362 [E]_x000d_
z toho odvoz na meziskládku pro zpětné použití v SO 201 (-132,659+112,622) = -20,037 [D]_x000d_
Celkové množství = 186,325</t>
  </si>
  <si>
    <t>výkop pro případnou sanaci podloží za hranou výkopu op2 0,30*42,00*5,20 = 65,520 [A]</t>
  </si>
  <si>
    <t>12960</t>
  </si>
  <si>
    <t>ČIŠTĚNÍ VODOTEČÍ A MELIORAČ KANÁLŮ OD NÁNOSŮ</t>
  </si>
  <si>
    <t>odstranění nánosů v korytě vpravo mezi podpěrou a opěrou</t>
  </si>
  <si>
    <t>5,73*11,50 = 65,895 [A]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</si>
  <si>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</si>
  <si>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132738</t>
  </si>
  <si>
    <t>HLOUBENÍ RÝH ŠÍŘ DO 2M PAŽ I NEPAŽ TŘ. I, ODVOZ DO 20KM</t>
  </si>
  <si>
    <t>výkop pro betonové patky v korytě 0,50*0,80*8,55 = 3,420 [A]_x000d_
výkop pro kamenné prahy v korytě 0,80*0,80*7,20*2 = 9,216 [B]_x000d_
Celkové množství = 12,636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</si>
  <si>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</si>
  <si>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Základy</t>
  </si>
  <si>
    <t>22694</t>
  </si>
  <si>
    <t>R</t>
  </si>
  <si>
    <t>ZÁPOROVÉ PAŽENÍ Z KOVU DOČASNÉ</t>
  </si>
  <si>
    <t>Technologii pažení navrhne zhotovitel na základě vlastních zkušeností a možností, jedná se o zajištění stability sloupu NN vlevo před mostem při provádění výkopů vč odstranění, skutečný rozměr bude určen zhotovitelem na základě použité technologie a statick. posouzení - vč. dodání veškerého materiálu, zřízení, VTD_x000d_
Předpokládá se použití záporového pažení, vrty pr. 200 mm, HEB 140 délky 6,0m - 6x, výdřeva hranoly 100x100mm</t>
  </si>
  <si>
    <t>Položka zahrnuje:
- opotřebení ocelových zápor
- jejich osazení do připravených vrtů včetně zabetonování konců a obsypu, případně jejich zaberanění ,
- odstranění.
Položka nezahrnuje:
- vrty
Způsob měření:
- ocelová převázka se započítává do výsledné hmotnosti</t>
  </si>
  <si>
    <t>7</t>
  </si>
  <si>
    <t>Přidružená stavební výroba</t>
  </si>
  <si>
    <t>74F422</t>
  </si>
  <si>
    <t>DEMONTÁŽ OCELOVÝCH STOŽÁRŮ TRUBKOVÝCH NEBO PROFILOVÝCH</t>
  </si>
  <si>
    <t>včetně odpojení kabeků VO, odvoz dle pokynů objednatele</t>
  </si>
  <si>
    <t>1. Položka obsahuje:
 – všechny náklady na demontáž stávajícího zařízení se všemi pomocnými doplňujícími úpravami pro jeho likvidaci
 – naložení a odvoz vybouraného materiálu na určené místo pro stavbu
2. Položka neobsahuje:
 – poplatek za likvidaci odpadů (nacení se dle SSD 0)
3. Způsob měření:
Udává se počet kusů kompletní konstrukce nebo práce.</t>
  </si>
  <si>
    <t>9</t>
  </si>
  <si>
    <t>Ostatní konstrukce a práce</t>
  </si>
  <si>
    <t>9111A3</t>
  </si>
  <si>
    <t>ZÁBRADLÍ SILNIČNÍ S VODOR MADLY - DEMONTÁŽ S PŘESUNEM</t>
  </si>
  <si>
    <t>odstranění ocelového zábradlí, odvoz do výkupny kovů</t>
  </si>
  <si>
    <t>16,80+16,89 = 33,690 [A]</t>
  </si>
  <si>
    <t>položka zahrnuje:
- demontáž a odstranění zařízení
- jeho odvoz na předepsané místo</t>
  </si>
  <si>
    <t>914183</t>
  </si>
  <si>
    <t>DOPR ZNAČ ZÁKL VEL HLINÍK FÓLIE TŘ 3 - DEMONTÁŽ</t>
  </si>
  <si>
    <t>odvoz na meziskládku, bude zpětně použito</t>
  </si>
  <si>
    <t>Položka zahrnuje odstranění, demontáž a odklizení materiálu s odvozem na předepsané místo</t>
  </si>
  <si>
    <t>919112</t>
  </si>
  <si>
    <t>ŘEZÁNÍ ASFALTOVÉHO KRYTU VOZOVEK TL DO 100MM</t>
  </si>
  <si>
    <t>spára mezi starou a novou vozovkou 2,75+9,72+5,920 = 18,390 [A]</t>
  </si>
  <si>
    <t>Položka zahrnuje:
- řezání vozovkové vrstvy v předepsané tloušťce
- spotřeba vody
Položka nezahrnuje:
- x</t>
  </si>
  <si>
    <t>919134</t>
  </si>
  <si>
    <t>ŘEZÁNÍ BETONOVÝCH KONSTRUKCÍ TL DO 200MM</t>
  </si>
  <si>
    <t>zaříznutí betonové plochy pod popelnicovými boxy vpravo před mostem</t>
  </si>
  <si>
    <t>3,50*2,50 = 8,750 [A]</t>
  </si>
  <si>
    <t>Položka zahrnuje:
- řezání betonových konstrukcí bez ohledu na tloušťku
- spotřeba vody
Položka nezahrnuje:
- x</t>
  </si>
  <si>
    <t>9361</t>
  </si>
  <si>
    <t>DROBNÉ DOPLŇK KONSTR - KONTEJNERY</t>
  </si>
  <si>
    <t xml:space="preserve">přemístění kontejnerů  vlevo před mostem na pozemek parc. č. 944 a zpětné umístění do půvpodní polohy po stavbě</t>
  </si>
  <si>
    <t xml:space="preserve">Položka zahrnuje:
- dodání  dílce  požadovaného  tvaru  a  vlastností,  jeho  skladování,  doprava  a  osazení  do 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
Položka nezahrnuje:
- x</t>
  </si>
  <si>
    <t>9362</t>
  </si>
  <si>
    <t>DROBNÉ DOPLŇK KONSTR - BOXY</t>
  </si>
  <si>
    <t>přemístění popelnic a popelnicových boxů vpravo před mostem na pozemek parc. č. 944/1 a zpětné umístění do půvpodní polohy po stavbě</t>
  </si>
  <si>
    <t>966138</t>
  </si>
  <si>
    <t>BOURÁNÍ KONSTRUKCÍ Z KAMENE NA MC S ODVOZEM DO 20KM</t>
  </si>
  <si>
    <t>op1 3,71*5,10*1,1 = 20,813 [A]_x000d_
P2 3,75*5,18*1,1 = 21,368 [B]_x000d_
op2 3,20*5,10*1,1 = 17,952 [C]_x000d_
křídla 0,80*3,20*2,50*4 = 25,600 [D]_x000d_
Celkové množství = 85,733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</si>
  <si>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</si>
  <si>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966158</t>
  </si>
  <si>
    <t>BOURÁNÍ KONSTRUKCÍ Z PROST BETONU S ODVOZEM DO 20KM</t>
  </si>
  <si>
    <t>plocha pod popelnicovými boxy vpravo před mostem</t>
  </si>
  <si>
    <t>0,20*3,50*2,50 = 1,750 [A]</t>
  </si>
  <si>
    <t>966168</t>
  </si>
  <si>
    <t>BOURÁNÍ KONSTRUKCÍ ZE ŽELEZOBETONU S ODVOZEM DO 20KM</t>
  </si>
  <si>
    <t>NK 4,08*4,71+0,31*0,26*5,53*4*2 = 22,783 [A]_x000d_
římsy 0,30*0,55*17,40*2 = 5,742 [B]_x000d_
Celkové množství = 28,525</t>
  </si>
  <si>
    <t>96618</t>
  </si>
  <si>
    <t>BOURÁNÍ KONSTRUKCÍ KOVOVÝCH</t>
  </si>
  <si>
    <t>odstranění a likvidace chrániček na mostě a plynovodního vedení, včetně podélného rozřezání chrániček VO a Cetin a vyjmutí kabelů, odstraěnní konzol chrániček</t>
  </si>
  <si>
    <t>chráničky 0,01*17,0*3 = 0,510 [A]_x000d_
konzoly 0,008*16 = 0,128 [B]_x000d_
Celkové množství = 0,638</t>
  </si>
  <si>
    <t>Položka zahrnuje:
- rozebrání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</si>
  <si>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96687</t>
  </si>
  <si>
    <t>VYBOURÁNÍ ULIČNÍCH VPUSTÍ KOMPLETNÍCH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</si>
  <si>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</si>
  <si>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97817</t>
  </si>
  <si>
    <t>ODSTRANĚNÍ MOSTNÍ IZOLACE</t>
  </si>
  <si>
    <t>Čerpáno jen v případě existence mostní izolace</t>
  </si>
  <si>
    <t>13,62*4,71 = 64,150 [A]</t>
  </si>
  <si>
    <t>Položka zahrnuje:
- veškeré práce plynoucí z technologického předpisu a z platných předpisů
- veškerou manipulaci s vybouranou sutí a hmotami včetně uložení na skládku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</si>
  <si>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17411</t>
  </si>
  <si>
    <t>ZÁSYP JAM A RÝH ZEMINOU SE ZHUTNĚNÍM</t>
  </si>
  <si>
    <t>dosypání svahů, líců křídel (kuželů), zpětného zásypu za opěrami pod HDPE folií a nad fólií (uvažováno 50% z celkového zásypu) z vykopaného materiálu z meziskládky</t>
  </si>
  <si>
    <t>pod HDPE folii op1 3,85*5,20*1,05 = 21,021 [A]_x000d_
pod HDPE folii op2 2,91*5,20*1,05 = 15,889 [B]_x000d_
kolem lícem křídel a základů 8,66*2,50*4 = 86,600 [C]_x000d_
před opěrou 1 0,35*8,55 = 2,993 [G]_x000d_
před opěrou 2 0,72*8,55 = 6,156 [D]_x000d_
Celkové množství = 132,659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</si>
  <si>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</si>
  <si>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18110</t>
  </si>
  <si>
    <t>ÚPRAVA PLÁNĚ SE ZHUTNĚNÍM V HORNINĚ TŘ. I</t>
  </si>
  <si>
    <t>úprava pláně pod vozovkovými vrstvami, mezi hranou výkopu a KÚ na místní komunikaci
včetně kontroly Edef,2</t>
  </si>
  <si>
    <t>42,00*5,20 = 218,400 [A]</t>
  </si>
  <si>
    <t>položka zahrnuje úpravu pláně včetně vyrovnání výškových rozdílů. Míru zhutnění určuje projekt.</t>
  </si>
  <si>
    <t>18222</t>
  </si>
  <si>
    <t>ROZPROSTŘENÍ ORNICE VE SVAHU V TL DO 0,15M</t>
  </si>
  <si>
    <t>nákup materiálu</t>
  </si>
  <si>
    <t>(7,40+6,20+19,40)*1,2 = 39,600 [A]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</si>
  <si>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</si>
  <si>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</si>
  <si>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</si>
  <si>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39,60 = 39,600 [A]</t>
  </si>
  <si>
    <t>Zahrnuje dodání předepsané travní směsi, její výsev na ornici, zalévání, první pokosení, to vše bez ohledu na sklon terénu</t>
  </si>
  <si>
    <t>21331</t>
  </si>
  <si>
    <t>DRENÁŽNÍ VRSTVY Z BETONU MEZEROVITÉHO (DRENÁŽNÍHO)</t>
  </si>
  <si>
    <t>ochrana drenáže 
dodávka a zásyp se zhutněním vč.dopravy</t>
  </si>
  <si>
    <t>0,3*0,25*5,20*2 = 0,780 [A]</t>
  </si>
  <si>
    <t>Položka zahrnuje:
- dodávku předepsaného materiálu pro drenážní vrstvu, včetně mimostaveništní a vnitrostaveništní dopravy
- provedení drenážní vrstvy předepsaných rozměrů a předepsaného tvaru</t>
  </si>
  <si>
    <t>21341</t>
  </si>
  <si>
    <t>DRENÁŽNÍ VRSTVY Z PLASTBETONU (PLASTMALTY)</t>
  </si>
  <si>
    <t>v úžlabí 12,40*0,15*0,04*2 = 0,149_x000d_
kolem trubiček 0,4*0,4*0,04*4 = 0,026_x000d_
Celkové množství = 0,175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</si>
  <si>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</si>
  <si>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227841</t>
  </si>
  <si>
    <t>MIKROPILOTY KOMPLET D DO 200MM NA POVRCHU</t>
  </si>
  <si>
    <t>zřízení mikropilot vč. ocelového nátrubku P20x250x250 mm, trubka 89/16, S235,_x000d_
délka kořene 4,00 m, délka mikropiloty 4,50 m, délka trubky 5,00 m (vetknutí do základu 0,5m)</t>
  </si>
  <si>
    <t>5,00*10*2 = 100,000 [A]</t>
  </si>
  <si>
    <t>Položka zahrnuje:
- kompletní práce, které jsou nutné pro předepsanou funkci mikropilot
- dodání trubek a injekčních hmot, osazení a zainjektování trubek
- včetně pomocných konstrukcí (lešení, montážní plošiny a pod.)
Položka nezahrnuje:
- vrty (uvedou se v položce 261 nebo 266).
Způsob měření:
- pod pojmem DN mikropilot se rozumí DN dříku</t>
  </si>
  <si>
    <t>26124</t>
  </si>
  <si>
    <t>VRTY PRO KOTVENÍ, INJEKTÁŽ A MIKROPILOTY NA POVRCHU TŘ. II D DO 200MM</t>
  </si>
  <si>
    <t>vrt průměru 200 mm 4,00*10*2 = 80,000 [A]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</si>
  <si>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</si>
  <si>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272324</t>
  </si>
  <si>
    <t>ZÁKLADY ZE ŽELEZOBETONU DO C25/30</t>
  </si>
  <si>
    <t>0,70*2,10*6,30*2 = 18,522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</si>
  <si>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</si>
  <si>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</si>
  <si>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</si>
  <si>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160kg/m3</t>
  </si>
  <si>
    <t>18,522*0,16 = 2,964 [A]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</si>
  <si>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</si>
  <si>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28999</t>
  </si>
  <si>
    <t>OPLÁŠTĚNÍ (ZPEVNĚNÍ) Z FÓLIE</t>
  </si>
  <si>
    <t>HDPE folie v přechodové oblasti
zahrnuje všechny práce a dodávku materiálu vč.množství potřebného na přesahy ( není součástí MJ)</t>
  </si>
  <si>
    <t>3,60*5,20*2 = 37,440 [A]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</si>
  <si>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</t>
  </si>
  <si>
    <t>Svislé konstrukce</t>
  </si>
  <si>
    <t>31717</t>
  </si>
  <si>
    <t>KOVOVÉ KONSTRUKCE PRO KOTVENÍ ŘÍMSY</t>
  </si>
  <si>
    <t>KG</t>
  </si>
  <si>
    <t>dodávka a osazení kotevního prvku vč.dodatečných vrtů, zálivky atd.
6,0kg/ks</t>
  </si>
  <si>
    <t>6,0*19*2 = 228,000 [A]</t>
  </si>
  <si>
    <t>Položka zahrnuje dodávku (výrobu) kotevního prvku předepsaného tvaru a jeho osazení do předepsané polohy včetně nezbytných prací (vrty, zálivky apod.)</t>
  </si>
  <si>
    <t>317326</t>
  </si>
  <si>
    <t>ŘÍMSY ZE ŽELEZOBETONU DO C40/50</t>
  </si>
  <si>
    <t>beton C35/45
komplet vč. bednění, povrchové úpravy, pracovních spar, výplně, těsnění a tmelení spar atd..</t>
  </si>
  <si>
    <t>levá římsa 0,53*18,73 = 9,927 [A]_x000d_
pravá římsa 0,28*18,90 = 5,292 [B]_x000d_
Celkové množství = 15,219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</si>
  <si>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</si>
  <si>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317365</t>
  </si>
  <si>
    <t>VÝZTUŽ ŘÍMS Z OCELI 10505, B500B</t>
  </si>
  <si>
    <t>zahrnuje všechny práce a dodávku materiálu vč. spar a oaptření PKO
0,17 t/m3</t>
  </si>
  <si>
    <t>15,219*0,17 = 2,587 [A]</t>
  </si>
  <si>
    <t>položka zahrnuje: 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výztuže,
- separaci výztuže,
- osazení měřících zařízení a úpravy pro ně,
- osazení měřících skříní nebo míst pro měření bludných proudů.</t>
  </si>
  <si>
    <t>333325</t>
  </si>
  <si>
    <t>MOSTNÍ OPĚRY A KŘÍDLA ZE ŽELEZOVÉHO BETONU DO C30/37</t>
  </si>
  <si>
    <t>kompletní provedení vč.bednění, zřízení pracovních a dilatačních spar, výplně, těsnění a tmelení spar a spojů, zřízení případných prostupů vč.nátěrů proti zemní vlhkosti, letopočtu vlysem do betonu atd.</t>
  </si>
  <si>
    <t>op1 0,80*2,40*6,30 = 12,096 [A]_x000d_
op2 0,80*2,10*6,30 = 10,584 [B]_x000d_
křídla 0,55*6,92*4 = 15,224 [C]_x000d_
Celkové množství = 37,904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</si>
  <si>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</si>
  <si>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333365</t>
  </si>
  <si>
    <t>VÝZTUŽ MOSTNÍCH OPĚR A KŘÍDEL Z OCELI 10505, B500B</t>
  </si>
  <si>
    <t>komplet včetně svarů a PKO
0,17t/m3</t>
  </si>
  <si>
    <t>37,904*0,17 = 6,444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</si>
  <si>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</si>
  <si>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389325</t>
  </si>
  <si>
    <t>MOSTNÍ RÁMOVÉ KONSTRUKCE ZE ŽELEZOBETONU C30/37</t>
  </si>
  <si>
    <t>kompletní provedení vč.bednění, zřízení pracovních a dilatačních spar, výplně, těsnění a tmelení spar a spojů, zřízení případných prostupů vč.nátěrů proti zemní vlhkosti atd.</t>
  </si>
  <si>
    <t>příčel 7,56*5,55 = 41,958 [A]_x000d_
konzola vlevo 0,20*18,62 = 3,724 [B]_x000d_
konzola vpravo 0,20*10,50 = 2,100 [C]_x000d_
Celkové množství = 47,782</t>
  </si>
  <si>
    <t>389365</t>
  </si>
  <si>
    <t>VÝZTUŽ MOSTNÍ RÁMOVÉ KONSTRUKCE Z OCELI 10505, B500B</t>
  </si>
  <si>
    <t>zahrnuje všechny práce a dodávku materiálu vč.svarů a opatření PKO 
0,18 t/m3</t>
  </si>
  <si>
    <t>47,782*0,18 = 8,601 [A]</t>
  </si>
  <si>
    <t>4</t>
  </si>
  <si>
    <t>Vodorovné konstrukce</t>
  </si>
  <si>
    <t>451312</t>
  </si>
  <si>
    <t>PODKLADNÍ A VÝPLŇOVÉ VRSTVY Z PROSTÉHO BETONU C12/15</t>
  </si>
  <si>
    <t>podkladní beton pod opěrami a pod drenáží</t>
  </si>
  <si>
    <t>pod klady 0,15*2,40*6,60*2 = 4,752 [A]_x000d_
pod rubovou drenáží 0,20*0,80*5,20*2 = 1,664 [B]_x000d_
Celkové množství = 6,416</t>
  </si>
  <si>
    <t>451314</t>
  </si>
  <si>
    <t>PODKLADNÍ A VÝPLŇOVÉ VRSTVY Z PROSTÉHO BETONU C25/30</t>
  </si>
  <si>
    <t>podkladní beton tl. 150 mm pod dlažbu z lom. kamene C25/30 a pod schodiště
betonový práh v korytě</t>
  </si>
  <si>
    <t>kámen do betonu pod mostem 0,15*(0,60+0,85*2+2,15)*8,35 = 5,574 [A]_x000d_
kámen do betonu podél křídel 0,15*0,65*(4,00+5,50+4,20+5,10)*1,3 = 2,383 [B]_x000d_
skluz + zpevnění kolem vyústění vpusti _x000d_
vlevo u op 2 0,15*5,60 = 0,840 [C]_x000d_
kolem vyústního objektu odlehčovací stoky 0,15*9,81 = 1,472 [D]_x000d_
Celkové množství = 10,269</t>
  </si>
  <si>
    <t>451325</t>
  </si>
  <si>
    <t>PODKL A VÝPLŇ VRSTVY ZE ŽELEZOBET DO C30/37</t>
  </si>
  <si>
    <t>451366</t>
  </si>
  <si>
    <t>VÝZTUŽ PODKL VRSTEV Z KARI-SÍTÍ</t>
  </si>
  <si>
    <t>0,15 = 0,150 [A]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</si>
  <si>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</si>
  <si>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45152</t>
  </si>
  <si>
    <t>PODKLADNÍ A VÝPLŇOVÉ VRSTVY Z KAMENIVA DRCENÉHO</t>
  </si>
  <si>
    <t>přechodová oblast zásyp - nakupovaný materiál vhodný do násypu nad HDPE folii</t>
  </si>
  <si>
    <t>nad HDPE folii op1 4,95*5,20 = 25,740 [A]_x000d_
nad HDPE folii op2 4,34*5,20 = 22,568 [B]_x000d_
Celkové množství = 48,308</t>
  </si>
  <si>
    <t>položka zahrnuje dodávku předepsaného kameniva, mimostaveništní a vnitrostaveništní dopravu a jeho uložení
není-li v zadávací dokumentaci uvedeno jinak, jedná se o nakupovaný materiál</t>
  </si>
  <si>
    <t>45157</t>
  </si>
  <si>
    <t>PODKLADNÍ A VÝPLŇOVÉ VRSTVY Z KAMENIVA TĚŽENÉHO</t>
  </si>
  <si>
    <t>štěrkopískový obsyp HDPE folie tl.150+150mm</t>
  </si>
  <si>
    <t>0,30*3,20*5,20*2 = 9,984 [A]</t>
  </si>
  <si>
    <t>458311</t>
  </si>
  <si>
    <t>VÝPLŇ ZA OPĚRAMI A ZDMI Z PROSTÉHO BETONU C8/10</t>
  </si>
  <si>
    <t>přechodový klín za rubem opěr</t>
  </si>
  <si>
    <t>3,05*5,20*2 = 31,720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</si>
  <si>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</si>
  <si>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46251</t>
  </si>
  <si>
    <t>ZÁHOZ Z LOMOVÉHO KAMENE</t>
  </si>
  <si>
    <t>zához před příčnými prahy, kameny &gt;500kg 0,80*1,20*7,20*2 = 13,824 [A]</t>
  </si>
  <si>
    <t xml:space="preserve">Položka zahrnuje:
- dodávku a zához lomového kamene předepsané frakce
-  včetně mimostaveništní a vnitrostaveništní dopravy
- není-li v zadávací dokumentaci uvedeno jinak, jedná se o nakupovaný materiál
Položka nezahrnuje:
- x</t>
  </si>
  <si>
    <t>46321</t>
  </si>
  <si>
    <t>ROVNANINA Z LOMOVÉHO KAMENE</t>
  </si>
  <si>
    <t>svahy kolem křídel 0,30*(22,35+19,36+22,26+6,20+10,64)*1,2 = 29,092 [A]</t>
  </si>
  <si>
    <t xml:space="preserve">Položka zahrnuje:
- dodávku a vyrovnání lomového kamene předepsané frakce do předepsaného tvaru
-  včetně mimostaveništní a vnitrostaveništní dopravy
- není-li v zadávací dokumentaci uvedeno jinak, jedná se o nakupovaný materiál
Položka nezahrnuje:
- x</t>
  </si>
  <si>
    <t>465512</t>
  </si>
  <si>
    <t>DLAŽBY Z LOMOVÉHO KAMENE NA MC</t>
  </si>
  <si>
    <t>tl. 200 mm
kompletní provedení dlažby vč. položení do bet.lože, spárování, těsnění, tmelení a vyplnění spar proti CHRL
včetně vytvarování do tvaru skluzů</t>
  </si>
  <si>
    <t>kámen do betonu pod mostem 0,20*(0,60+0,85*2+2,15)*8,35 = 7,432 [A]_x000d_
kámen do betonu podél křídel 0,20*0,65*(4,00+5,50+4,20+5,10)*1,3 = 3,177 [B]_x000d_
skluz + zpevnění kolem vyústění vpusti 
vlevo u op 2 0,20*5,60 = 1,120 [C]_x000d_
kolem vyústního objektu odlehčovací stoky 0,2*9,81 = 1,962 [D]_x000d_
Celkové množství = 13,691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</si>
  <si>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</si>
  <si>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467211</t>
  </si>
  <si>
    <t>STUPNĚ A PRAHY VOD KORYT ZDĚNÉ Z LOM KAM NA SUCHO</t>
  </si>
  <si>
    <t>Stabilizační práh, kameny rozměru cca 0,6x0,8x0,8m na štět 0,80*0,80*7,20*2 = 9,216 [A]</t>
  </si>
  <si>
    <t>Položka zahrnuje:
- nutné zemní práce (hloubení rýh apod.)
- dodávku a zdění lomového kamene předepsané frakce na sucho do předepsaného tvaru
- včetně mimostaveništní a vnitrostaveništní dopravy
Položka nezahrnuje:
- x</t>
  </si>
  <si>
    <t>467314</t>
  </si>
  <si>
    <t>STUPNĚ A PRAHY VODNÍCH KORYT Z PROSTÉHO BETONU C25/30</t>
  </si>
  <si>
    <t>0,50*0,80*8,35*2 = 6,680 [A]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</si>
  <si>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</si>
  <si>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5</t>
  </si>
  <si>
    <t>Komunikace</t>
  </si>
  <si>
    <t>56331</t>
  </si>
  <si>
    <t>VOZOVKOVÉ VRSTVY ZE ŠTĚRKODRTI TL. DO 50MM</t>
  </si>
  <si>
    <t>ŠD fr. 2/4</t>
  </si>
  <si>
    <t>podklad chodníku 7,70*1,50 = 11,550 [B]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</si>
  <si>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</si>
  <si>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56333</t>
  </si>
  <si>
    <t>VOZOVKOVÉ VRSTVY ZE ŠTĚRKODRTI TL. DO 150MM</t>
  </si>
  <si>
    <t>mimo most (48,37+245,84)*1,05*2 = 617,841 [A]</t>
  </si>
  <si>
    <t>56334</t>
  </si>
  <si>
    <t>VOZOVKOVÉ VRSTVY ZE ŠTĚRKODRTI TL. DO 200MM</t>
  </si>
  <si>
    <t>ŠDa tl. 200 mm</t>
  </si>
  <si>
    <t>chodník 7,70*1,50 = 11,550 [B]</t>
  </si>
  <si>
    <t>56336</t>
  </si>
  <si>
    <t>VOZOVKOVÉ VRSTVY ZE ŠTĚRKODRTI TL. DO 300MM</t>
  </si>
  <si>
    <t>případná výměna podloží při nevyhovujícím Edef,2 na pláni za hranou výkopu op2 - KÚ
čerpání jen se souhlasem investora</t>
  </si>
  <si>
    <t>44,00*5,20 = 228,800 [A]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</si>
  <si>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</si>
  <si>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56963</t>
  </si>
  <si>
    <t>ZPEVNĚNÍ KRAJNIC Z RECYKLOVANÉHO MATERIÁLU TL DO 150MM</t>
  </si>
  <si>
    <t>12,10+12,06+13,23+6,66 = 44,050 [A]</t>
  </si>
  <si>
    <t>Položka zahrnuje:
- dodání recyklátu předepsané kvality a zrnitosti
- očištění podkladu
- uložení recyklátu dle předepsaného technologického předpisu, zhutnění vrstvy v předepsané tloušťce
- zřízení vrstvy bez rozlišení šířky, pokládání vrstvy po etapách,
Položka nezahrnuje:
- postřiky, nátěry</t>
  </si>
  <si>
    <t>572121</t>
  </si>
  <si>
    <t>INFILTRAČNÍ POSTŘIK ASFALTOVÝ DO 1,0KG/M2</t>
  </si>
  <si>
    <t>1,0 kg/m2</t>
  </si>
  <si>
    <t>mimo most (48,37+245,84)*1,05 = 308,921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</si>
  <si>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</si>
  <si>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572214</t>
  </si>
  <si>
    <t>SPOJOVACÍ POSTŘIK Z MODIFIK EMULZE DO 0,5KG/M2</t>
  </si>
  <si>
    <t>0,30 kg/m2</t>
  </si>
  <si>
    <t>mimo most (48,37+245,84)*2 = 588,420 [A]_x000d_
na mostě 60,47*2 = 120,940 [B]_x000d_
Celkové množství = 709,360</t>
  </si>
  <si>
    <t>574A34</t>
  </si>
  <si>
    <t>ASFALTOVÝ BETON PRO OBRUSNÉ VRSTVY ACO 11+, 11S TL. 40MM</t>
  </si>
  <si>
    <t>ACO 11+ 50/70 tl.40mm</t>
  </si>
  <si>
    <t>mimo most 48,37+245,84 = 294,210 [A]_x000d_
na mostě 60,47 = 60,470 [B]_x000d_
Celkové množství = 354,680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</si>
  <si>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</si>
  <si>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574C55</t>
  </si>
  <si>
    <t>ASFALTOVÝ BETON PRO LOŽNÍ VRSTVY ACL 16 TL. 60MM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</si>
  <si>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</si>
  <si>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574E46</t>
  </si>
  <si>
    <t>ASFALTOVÝ BETON PRO PODKLADNÍ VRSTVY ACP 16+, 16S TL. 50MM</t>
  </si>
  <si>
    <t>mimo most 48,37+245,84 = 294,210 [A]</t>
  </si>
  <si>
    <t>575C43</t>
  </si>
  <si>
    <t>LITÝ ASFALT MA IV (OCHRANA MOSTNÍ IZOLACE) 11 TL. 35MM</t>
  </si>
  <si>
    <t>na mostě 60,47 = 60,470 [A]</t>
  </si>
  <si>
    <t>58250</t>
  </si>
  <si>
    <t>DLÁŽDĚNÉ KRYTY Z BETONOVÝCH DLAŽDIC BEZ LOŽE</t>
  </si>
  <si>
    <t>betonvá dlažba 100x50x60</t>
  </si>
  <si>
    <t>Položka zahrnuje:
- dodání dlažebního materiálu v požadované kvalitě, dodání materiálu pro předepsanou výplň spar
- očištění podkladu
- uložení dlažby dle předepsaného technologického předpisu včetně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</si>
  <si>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711112</t>
  </si>
  <si>
    <t>IZOLACE BĚŽNÝCH KONSTRUKCÍ PROTI ZEMNÍ VLHKOSTI ASFALTOVÝMI PÁSY</t>
  </si>
  <si>
    <t>NAIP izolace rubu opěr a křídel, vč přesahů, vč pracovní spáry mezi zdí a základem zdi na líci na výtoku</t>
  </si>
  <si>
    <t>rub op1 3,18*5,20 = 16,536 [A]_x000d_
rub op2 2,87*5,20 = 14,924 [B]_x000d_
rub křídel 6,92*4 = 27,680 [D]_x000d_
rub základů (0,70+0,65)*5,20*2 = 14,040 [C]_x000d_
pracovní spára na líci základu 0,30*(6,30+1,45*2)*2 = 5,520 [E]_x000d_
Celkové množství = 78,700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</si>
  <si>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</si>
  <si>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711432</t>
  </si>
  <si>
    <t>IZOLACE MOSTOVEK POD ŘÍMSOU ASFALTOVÝMI PÁSY</t>
  </si>
  <si>
    <t>na horním povrchu pravých křídel 0,55*3,40*2 = 3,740 [A]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</si>
  <si>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lepenku s hliníkovou vložkou, litý asfalt, asfaltový beton</t>
  </si>
  <si>
    <t>711442</t>
  </si>
  <si>
    <t>IZOLACE MOSTOVEK CELOPLOŠNÁ ASFALTOVÝMI PÁSY S PEČETÍCÍ VRSTVOU</t>
  </si>
  <si>
    <t>na horním povrchu NK</t>
  </si>
  <si>
    <t>nosná konstrukce 12,10*7,05 = 85,305 [A]_x000d_
levá křídla 1,30*(3,12+3,40) = 8,476 [B]_x000d_
Celkové množství = 93,781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</si>
  <si>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</si>
  <si>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>711502</t>
  </si>
  <si>
    <t>OCHRANA IZOLACE NA POVRCHU ASFALTOVÝMI PÁSY</t>
  </si>
  <si>
    <t>ochrana izolace pod římsou</t>
  </si>
  <si>
    <t>1,70*18,62+0,65*18,90 = 43,939 [A]</t>
  </si>
  <si>
    <t xml:space="preserve">položka zahrnuje:
- dodání  předepsaného ochranného materiálu
- zřízení ochrany izolace</t>
  </si>
  <si>
    <t>711509</t>
  </si>
  <si>
    <t>OCHRANA IZOLACE NA POVRCHU TEXTILIÍ</t>
  </si>
  <si>
    <t>rub opěr a křídel 600g/m2</t>
  </si>
  <si>
    <t>rub op1 3,18*5,20 = 16,536 [A]_x000d_
rub op2 2,87*5,20 = 14,924 [B]_x000d_
rub a dno křídel (6,92+0,55*(3,40+0,80))*4 = 36,920 [D]_x000d_
líc křídel a základů 5,13*4 = 20,520 [C]_x000d_
líc základů (0,70+0,65)*6,30*2 = 17,010 [E]_x000d_
rub základů (0,70+0,65)*5,20*2 = 14,040 [F]_x000d_
Celkové množství = 119,950</t>
  </si>
  <si>
    <t>76799</t>
  </si>
  <si>
    <t>OSTATNÍ KOVOVÉ DOPLŇK KONSTRUKCE</t>
  </si>
  <si>
    <t>uchycení přeložky plynovodu na podhledu NK, komlpet vč PKO, uchycení, ukotvení, vývrtů atd, uložení bude kluzné</t>
  </si>
  <si>
    <t>15*9*0,001 = 0,135 [A]</t>
  </si>
  <si>
    <t>Položka zahrnuje:
- vlastní zámečnické výrobky
- rámy, rošty, lišty, kování, podpěrné, závěsné, upevňovací prvky, spojovací a těsnící materiál, pomocný materiál
- kompletní povrchovou úpravu
- u doplňkových stavebních konstrukcí je zahrnuto drobné zasklení nebo jiná předepsaná výplň
Položka nezahrnuje:
- x</t>
  </si>
  <si>
    <t>78382</t>
  </si>
  <si>
    <t>NÁTĚRY BETON KONSTR TYP S2 (OS-B)</t>
  </si>
  <si>
    <t>nátěr NK</t>
  </si>
  <si>
    <t>0,47*(10,50+18,65) = 13,701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</si>
  <si>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</si>
  <si>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78383</t>
  </si>
  <si>
    <t>NÁTĚRY BETON KONSTR TYP S4 (OS-C)</t>
  </si>
  <si>
    <t>nátěr říms</t>
  </si>
  <si>
    <t>0,3*(19,82+18,40) = 11,466 [A]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</si>
  <si>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</si>
  <si>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8</t>
  </si>
  <si>
    <t>Potrubí</t>
  </si>
  <si>
    <t>87434</t>
  </si>
  <si>
    <t>POTRUBÍ Z TRUB PLASTOVÝCH ODPADNÍCH DN DO 200MM</t>
  </si>
  <si>
    <t>odok z vpusti, SN8 7,50+2,00 = 9,500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</si>
  <si>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</si>
  <si>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87533</t>
  </si>
  <si>
    <t>POTRUBÍ DREN Z TRUB PLAST DN DO 150MM</t>
  </si>
  <si>
    <t>rubová drenáž DN150
včetně vyústění na líc opěry</t>
  </si>
  <si>
    <t>(5,20+1,20)*2 = 12,800 [A]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</si>
  <si>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</si>
  <si>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87633</t>
  </si>
  <si>
    <t>CHRÁNIČKY Z TRUB PLASTOVÝCH DN DO 150MM</t>
  </si>
  <si>
    <t>21,0*3 = 63,000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</si>
  <si>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</si>
  <si>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87733</t>
  </si>
  <si>
    <t>CHRÁNIČKY PŮLENÉ Z TRUB PLAST DN DO 150MM</t>
  </si>
  <si>
    <t>21,0*2 = 42,000 [A]</t>
  </si>
  <si>
    <t>89712</t>
  </si>
  <si>
    <t>VPUSŤ KANALIZAČNÍ ULIČNÍ KOMPLETNÍ Z BETONOVÝCH DÍLCŮ</t>
  </si>
  <si>
    <t>2x celková výška 0,80 m
(mříž, vyrovnávací prstenec, 1x skruž výšky 200 mm, dno s výtokem DN200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</si>
  <si>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</si>
  <si>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89921</t>
  </si>
  <si>
    <t>VÝŠKOVÁ ÚPRAVA POKLOPŮ</t>
  </si>
  <si>
    <t>1x hydrant, 3x šoupě</t>
  </si>
  <si>
    <t>Položka zahrnuje:
- všechny nutné práce a materiály pro zvýšení nebo snížení zařízení (včetně nutné úpravy stávajícího povrchu vozovky nebo chodníku)
Položka nezahrnuje:
- x</t>
  </si>
  <si>
    <t>9112B1</t>
  </si>
  <si>
    <t>ZÁBRADLÍ MOSTNÍ SE SVISLOU VÝPLNÍ - DODÁVKA A MONTÁŽ</t>
  </si>
  <si>
    <t>18,56+18,90 = 37,460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</si>
  <si>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</si>
  <si>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91345</t>
  </si>
  <si>
    <t>NIVELAČNÍ ZNAČKY KOVOVÉ</t>
  </si>
  <si>
    <t>nulté měření provézt během výstavby, výsledky předat SD</t>
  </si>
  <si>
    <t>položka zahrnuje:
- dodání a osazení nivelační značky včetně nutných zemních prací
- vnitrostaveništní a mimostaveništní dopravu</t>
  </si>
  <si>
    <t>914182</t>
  </si>
  <si>
    <t>DOPR ZNAČ ZÁKL VEL HLIN FÓL TŘ 3 - MONT S PŘESUNEM</t>
  </si>
  <si>
    <t>použita původní značka</t>
  </si>
  <si>
    <t>Položka zahrnuje:
- dopravu demontované značky z dočasné skládky
- osazení a montáž značky na místě určeném projektem
- nutnou opravu poškozených částí
Položka nezahrnuje:
- dodávku značky</t>
  </si>
  <si>
    <t>914A21</t>
  </si>
  <si>
    <t>EV ČÍSLO MOSTU OCEL S FÓLIÍ TŘ.1 DODÁVKA A MONTÁŽ</t>
  </si>
  <si>
    <t>evidenční čísla mostu</t>
  </si>
  <si>
    <t>položka zahrnuje:
- dodávku a montáž značek v požadovaném provedení</t>
  </si>
  <si>
    <t>915111</t>
  </si>
  <si>
    <t>VODOROVNÉ DOPRAVNÍ ZNAČENÍ BARVOU HLADKÉ - DODÁVKA A POKLÁDKA</t>
  </si>
  <si>
    <t>piktogram směr cyklostezky, rozsah dle původního stavu</t>
  </si>
  <si>
    <t>Položka zahrnuje:
- dodání a pokládku nátěrového materiálu
- předznačení a reflexní úpravu
Položka nezahrnuje:
- x
Způsob měření:
- měří se pouze natíraná plocha</t>
  </si>
  <si>
    <t>917223</t>
  </si>
  <si>
    <t>SILNIČNÍ A CHODNÍKOVÉ OBRUBY Z BETONOVÝCH OBRUBNÍKŮ ŠÍŘ 100MM</t>
  </si>
  <si>
    <t>do betonového lože včetně boční opěry
ukončení zpevnění svahu kamenem do betonu</t>
  </si>
  <si>
    <t>(5,30+8,87+6,7+6,95)*1,25+0,50+7,53+7,75 = 50,555 [A]</t>
  </si>
  <si>
    <t>Položka zahrnuje:
dodání a pokládku betonových obrubníků o rozměrech předepsaných zadávací dokumentací
betonové lože i boční betonovou opěrku.</t>
  </si>
  <si>
    <t>917224</t>
  </si>
  <si>
    <t>SILNIČNÍ A CHODNÍKOVÉ OBRUBY Z BETONOVÝCH OBRUBNÍKŮ ŠÍŘ 150MM</t>
  </si>
  <si>
    <t>3,00+20,50+16,90+3,20+2,40+2,70 = 48,700 [A]</t>
  </si>
  <si>
    <t>Položka zahrnuje:
- dodání a pokládku betonových obrubníků o rozměrech předepsaných zadávací dokumentací
- betonové lože i boční betonovou opěrku
Položka nezahrnuje:
- x</t>
  </si>
  <si>
    <t>91723</t>
  </si>
  <si>
    <t>OBRUBY Z BETON KRAJNÍKŮ</t>
  </si>
  <si>
    <t>přídlažba š. 0,30 vlevo před mostem 0,30*3,25 = 0,975 [A]</t>
  </si>
  <si>
    <t>Položka zahrnuje:
- dodání a pokládku betonových krajníků o rozměrech předepsaných zadávací dokumentací
- betonové lože i boční betonovou opěrku
Položka nezahrnuje:
- x</t>
  </si>
  <si>
    <t>919111</t>
  </si>
  <si>
    <t>ŘEZÁNÍ ASFALTOVÉHO KRYTU VOZOVEK TL DO 50MM</t>
  </si>
  <si>
    <t>nařezání spar ve vozovce 
včetně spotřeby vody</t>
  </si>
  <si>
    <t>spára mezi starou a novou vozovkou 2,75+9,72+5,92 = 18,390 [A]_x000d_
mezi obrubníky a vozovkou 3,00+20,50+16,90+1,00 = 41,400 [B]_x000d_
podél říms 19,82+18,40 = 38,220 [C]_x000d_
nad rubem NK 5,00*2 = 10,000 [D]_x000d_
Celkové množství = 108,010</t>
  </si>
  <si>
    <t>položka zahrnuje řezání vozovkové vrstvy v předepsané tloušťce, včetně spotřeby vody</t>
  </si>
  <si>
    <t>931326</t>
  </si>
  <si>
    <t>TĚSNĚNÍ DILATAČ SPAR ASF ZÁLIVKOU MODIFIK PRŮŘ DO 800MM2</t>
  </si>
  <si>
    <t>položka zahrnuje dodávku a osazení předepsaného materiálu, očištění ploch spáry před úpravou, očištění okolí spáry po úpravě
nezahrnuje těsnící profil</t>
  </si>
  <si>
    <t>93135</t>
  </si>
  <si>
    <t>TĚSNĚNÍ DILATAČ SPAR PRYŽ PÁSKOU NEBO KRUH PROFILEM</t>
  </si>
  <si>
    <t>podél říms 19,82+18,40 = 38,220 [A]</t>
  </si>
  <si>
    <t>položka zahrnuje dodávku a osazení předepsaného materiálu, očištění ploch spáry před úpravou, očištění okolí spáry po úpravě</t>
  </si>
  <si>
    <t>936541</t>
  </si>
  <si>
    <t>MOSTNÍ ODVODŇOVACÍ TRUBKA (POVRCHŮ IZOLACE) Z NEREZ OCELI</t>
  </si>
  <si>
    <t xml:space="preserve">Položka zahrnuje:
- výrobní dokumentaci (včetně technologického předpisu)
- dodání kompletní odvodňovací soupravy z předepsaného materiálu,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
Položka nezahrnuje:
- x</t>
  </si>
  <si>
    <t>027412</t>
  </si>
  <si>
    <t>PROVIZORNÍ MOSTY - NÁJEMNÉ</t>
  </si>
  <si>
    <t>KPLMĚSÍC</t>
  </si>
  <si>
    <t>komplet včetně konstrukce pro provizorní uložení plynovodu, včetně zábradlí výšky 1,30m</t>
  </si>
  <si>
    <t>4 = 4,000 [A]</t>
  </si>
  <si>
    <t>Položka zahrnuje:
- náklady na pronájem zařízení
Položka nezahrnuje:
- x</t>
  </si>
  <si>
    <t>027413</t>
  </si>
  <si>
    <t>PROVIZORNÍ MOSTY - DEMONTÁŽ</t>
  </si>
  <si>
    <t>Položka zahrnuje:
- veškeré náklady spojené s demontáží provizorního mostu
Položka nezahrnuje:
- x</t>
  </si>
  <si>
    <t>027421</t>
  </si>
  <si>
    <t>PROVIZORNÍ LÁVKY - MONTÁŽ</t>
  </si>
  <si>
    <t>Položka zahrnuje:
- veškeré náklady spojené s montáží provizorní lávky
Položka nezahrnuje:
- x</t>
  </si>
  <si>
    <t>11316</t>
  </si>
  <si>
    <t>ODSTRANĚNÍ KRYTU ZPEVNĚNÝCH PLOCH ZE SILNIČNÍCH DÍLCŮ</t>
  </si>
  <si>
    <t>komlet včetně odvozu, poplatku, naložení</t>
  </si>
  <si>
    <t>zrušení panelů pro uložení lávky 0,15*3,0*2,0*6 = 5,400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</si>
  <si>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</si>
  <si>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58301</t>
  </si>
  <si>
    <t>KRYT ZE SILNIČNÍCH DÍLCŮ (PANELŮ) TL 150MM</t>
  </si>
  <si>
    <t>komplet včetně nákupu či pronájmu</t>
  </si>
  <si>
    <t>podklad pro uložení lávky 3,0*2,0*6 = 36,000 [A]</t>
  </si>
  <si>
    <t>Položka zahrnuje:
- dodání dílců v požadované kvalitě, dodání materiálu pro předepsané lože v tloušťce předepsané dokumentací a pro předepsanou výplň spar
- očištění podkladu
- uložení dílců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</si>
  <si>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120001101</t>
  </si>
  <si>
    <t>Příplatek za ztížení vykopávky v blízkosti vedení</t>
  </si>
  <si>
    <t>m3</t>
  </si>
  <si>
    <t>45.000000 = 45,000 [A]</t>
  </si>
  <si>
    <t>123202109</t>
  </si>
  <si>
    <t>Příplatek za lepivost - výkop zářezů v hor.3</t>
  </si>
  <si>
    <t>132200012</t>
  </si>
  <si>
    <t>Hloubení nezapaž.rýh šířky do 200 cm v hornině 1-4, odvoz do 15 km, uložení na skládku</t>
  </si>
  <si>
    <t>162100010</t>
  </si>
  <si>
    <t>Vodorovné přemístění výkopku, příplatek za každých dalších 10 km</t>
  </si>
  <si>
    <t>6.000000 = 6,000 [A]</t>
  </si>
  <si>
    <t>175100020</t>
  </si>
  <si>
    <t>Obsyp potrubí štěrkopískem</t>
  </si>
  <si>
    <t>199000002</t>
  </si>
  <si>
    <t>Poplatek za skládku horniny 1- 4, č. dle katal. odpadů 17 05 04</t>
  </si>
  <si>
    <t>28314146.AR</t>
  </si>
  <si>
    <t>Fólie výstražná žlutá POZOR PLYN š. 300 mm</t>
  </si>
  <si>
    <t>m</t>
  </si>
  <si>
    <t>18.000000 = 18,000 [A]</t>
  </si>
  <si>
    <t>34140926R-01</t>
  </si>
  <si>
    <t>Vodič silový CY černý 6,00 mm2 - drát</t>
  </si>
  <si>
    <t>7.000000 = 7,000 [A]</t>
  </si>
  <si>
    <t>460300006</t>
  </si>
  <si>
    <t>Hutnění zeminy po vrstvách 20 cm</t>
  </si>
  <si>
    <t>460570883</t>
  </si>
  <si>
    <t>Zához rýhy 80/120 cm, hornina tř. 3, se zhutněním</t>
  </si>
  <si>
    <t>583320881R</t>
  </si>
  <si>
    <t>Štěrkopísek 0 - 8 mm tříděný</t>
  </si>
  <si>
    <t>t</t>
  </si>
  <si>
    <t>10.000000 = 10,000 [A]</t>
  </si>
  <si>
    <t>99</t>
  </si>
  <si>
    <t>Staveništní přesun hmot</t>
  </si>
  <si>
    <t>998272201</t>
  </si>
  <si>
    <t>Přesun hmot, trubní vedení ocelové, otevřený výkop</t>
  </si>
  <si>
    <t>0.500000 = 0,500 [A]</t>
  </si>
  <si>
    <t>998276201</t>
  </si>
  <si>
    <t>Přesun hmot, trub.vedení plast. obsypaná kamenivem</t>
  </si>
  <si>
    <t>M23</t>
  </si>
  <si>
    <t>Montáže potrubí</t>
  </si>
  <si>
    <t>1000581</t>
  </si>
  <si>
    <t>Revize plynového potrubí STL</t>
  </si>
  <si>
    <t>30.000000 = 30,000 [A]</t>
  </si>
  <si>
    <t>1000589</t>
  </si>
  <si>
    <t>Elektrojiskrová zkouška celistvosti ochranné, izolace</t>
  </si>
  <si>
    <t>100251</t>
  </si>
  <si>
    <t>Vytvoření by-passu a propojovací práce - GASNET, (zakázková cena)</t>
  </si>
  <si>
    <t>ks</t>
  </si>
  <si>
    <t>1.000000 = 1,000 [A]</t>
  </si>
  <si>
    <t>14310505.AR</t>
  </si>
  <si>
    <t>Trubka ocelová izolovaná bralenem DN 65 - 2 1/2</t>
  </si>
  <si>
    <t>22.000000 = 22,000 [A]</t>
  </si>
  <si>
    <t>230021048</t>
  </si>
  <si>
    <t>Montáž trubních dílů přivařovacích třídy 11-13, do 1 kg, 76 x 3,6</t>
  </si>
  <si>
    <t>kus</t>
  </si>
  <si>
    <t>2.000000 = 2,000 [A]</t>
  </si>
  <si>
    <t>230050003</t>
  </si>
  <si>
    <t>Montáž uložení přišroubováním do DN 150</t>
  </si>
  <si>
    <t>kg</t>
  </si>
  <si>
    <t>5.000000 = 5,000 [A]</t>
  </si>
  <si>
    <t>230050031</t>
  </si>
  <si>
    <t>Montáž doplň. konstrukcí z profilových materiálů</t>
  </si>
  <si>
    <t>230170002</t>
  </si>
  <si>
    <t>Příprava pro zkoušku těsnosti, DN 50 - 80</t>
  </si>
  <si>
    <t>sada</t>
  </si>
  <si>
    <t>230180022</t>
  </si>
  <si>
    <t>Montáž trub z plastických hmot PE, PP, 63 x 5,7</t>
  </si>
  <si>
    <t>230180069.1</t>
  </si>
  <si>
    <t>Montáž trubních dílů PE, PP, D 63</t>
  </si>
  <si>
    <t>230180069.2</t>
  </si>
  <si>
    <t>4.000000 = 4,000 [A]</t>
  </si>
  <si>
    <t>230194002</t>
  </si>
  <si>
    <t>Utěsnění chráničky manžetou DN 80</t>
  </si>
  <si>
    <t>230195005</t>
  </si>
  <si>
    <t>Montáž distanční objímky celistvé d 68-82 mm</t>
  </si>
  <si>
    <t>230200013</t>
  </si>
  <si>
    <t>Montáž plynovodů, 76 x 3,6</t>
  </si>
  <si>
    <t>230210014</t>
  </si>
  <si>
    <t>Ruční opláštění ovinem páskou za studena - 4 vrst.</t>
  </si>
  <si>
    <t>m2</t>
  </si>
  <si>
    <t>230220001</t>
  </si>
  <si>
    <t>Montáž zemní soupravy pro šoupátka, DN 13 6580</t>
  </si>
  <si>
    <t>230220006</t>
  </si>
  <si>
    <t>Montáž litinového poklopu - plynovod</t>
  </si>
  <si>
    <t>230230017</t>
  </si>
  <si>
    <t>Hlavní tlaková zkouška vzduchem 0,6 MPa, DN 80</t>
  </si>
  <si>
    <t>42200-0001-01</t>
  </si>
  <si>
    <t>Plnoprůtokový kulový, kohout navařovací PE 63</t>
  </si>
  <si>
    <t>42200-0001-02</t>
  </si>
  <si>
    <t>Teleskopická zmení souprava DN65</t>
  </si>
  <si>
    <t>42200-0001-03</t>
  </si>
  <si>
    <t>Přesuvka SCHUCK SMU-S DN65</t>
  </si>
  <si>
    <t>422-0001-04</t>
  </si>
  <si>
    <t>Přechod ocel Standart DN50/PE63</t>
  </si>
  <si>
    <t>42291357R</t>
  </si>
  <si>
    <t>Poklop litinový 534 - šoupátkový, plyn</t>
  </si>
  <si>
    <t>723150803</t>
  </si>
  <si>
    <t>Demontáž potrubí ocelového hladkého svařovaného D 76 mm</t>
  </si>
  <si>
    <t>841230114</t>
  </si>
  <si>
    <t>Plynovod z trub PE, D 63 mm, hl. 1,2 m, D 63 x 5,8 návin, SDR11, s podsypem štěrkopískem</t>
  </si>
  <si>
    <t>841990140</t>
  </si>
  <si>
    <t>Příplatek za trasu v komunikaci asfaltobetonové, šířka rýhy 80 cm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</si>
</sst>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17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3" bestFit="1" customWidth="1"/>
    <col min="2" max="2" width="129.5703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SUM(C10:C14)</f>
        <v>0</v>
      </c>
      <c r="D6" s="3"/>
      <c r="E6" s="3"/>
    </row>
    <row r="7">
      <c r="A7" s="3"/>
      <c r="B7" s="5" t="s">
        <v>5</v>
      </c>
      <c r="C7" s="6">
        <f>SUM(E10:E14)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000'!I3</f>
        <v>0</v>
      </c>
      <c r="D10" s="9">
        <f>SUMIFS('SO 000'!O:O,'SO 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001'!I3</f>
        <v>0</v>
      </c>
      <c r="D11" s="9">
        <f>SUMIFS('SO 001'!O:O,'SO 001'!A:A,"P")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201'!I3</f>
        <v>0</v>
      </c>
      <c r="D12" s="9">
        <f>SUMIFS('SO 201'!O:O,'SO 201'!A:A,"P")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'SO 202'!I3</f>
        <v>0</v>
      </c>
      <c r="D13" s="9">
        <f>SUMIFS('SO 202'!O:O,'SO 202'!A:A,"P")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'SO 501'!I3</f>
        <v>0</v>
      </c>
      <c r="D14" s="9">
        <f>SUMIFS('SO 501'!O:O,'SO 501'!A:A,"P")</f>
        <v>0</v>
      </c>
      <c r="E14" s="9">
        <f>C14+D14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24.28516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11</v>
      </c>
      <c r="I3" s="23">
        <f>SUMIFS(I8:I50,A8:A50,"SD")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SUMIFS(I9:I50,A9:A50,"P")</f>
        <v>0</v>
      </c>
      <c r="J8" s="34"/>
    </row>
    <row r="9">
      <c r="A9" s="35" t="s">
        <v>42</v>
      </c>
      <c r="B9" s="35">
        <v>1</v>
      </c>
      <c r="C9" s="36" t="s">
        <v>43</v>
      </c>
      <c r="D9" s="35" t="s">
        <v>44</v>
      </c>
      <c r="E9" s="37" t="s">
        <v>45</v>
      </c>
      <c r="F9" s="38" t="s">
        <v>46</v>
      </c>
      <c r="G9" s="39">
        <v>1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 ht="60">
      <c r="A10" s="35" t="s">
        <v>48</v>
      </c>
      <c r="B10" s="43"/>
      <c r="C10" s="44"/>
      <c r="D10" s="44"/>
      <c r="E10" s="37" t="s">
        <v>49</v>
      </c>
      <c r="F10" s="44"/>
      <c r="G10" s="44"/>
      <c r="H10" s="44"/>
      <c r="I10" s="44"/>
      <c r="J10" s="45"/>
    </row>
    <row r="11" ht="30">
      <c r="A11" s="35" t="s">
        <v>50</v>
      </c>
      <c r="B11" s="43"/>
      <c r="C11" s="44"/>
      <c r="D11" s="44"/>
      <c r="E11" s="37" t="s">
        <v>51</v>
      </c>
      <c r="F11" s="44"/>
      <c r="G11" s="44"/>
      <c r="H11" s="44"/>
      <c r="I11" s="44"/>
      <c r="J11" s="45"/>
    </row>
    <row r="12">
      <c r="A12" s="35" t="s">
        <v>42</v>
      </c>
      <c r="B12" s="35">
        <v>2</v>
      </c>
      <c r="C12" s="36" t="s">
        <v>52</v>
      </c>
      <c r="D12" s="35" t="s">
        <v>44</v>
      </c>
      <c r="E12" s="37" t="s">
        <v>53</v>
      </c>
      <c r="F12" s="38" t="s">
        <v>46</v>
      </c>
      <c r="G12" s="39">
        <v>1</v>
      </c>
      <c r="H12" s="40">
        <v>0</v>
      </c>
      <c r="I12" s="41">
        <f>ROUND(G12*H12,P4)</f>
        <v>0</v>
      </c>
      <c r="J12" s="38" t="s">
        <v>47</v>
      </c>
      <c r="O12" s="42">
        <f>I12*0.21</f>
        <v>0</v>
      </c>
      <c r="P12">
        <v>3</v>
      </c>
    </row>
    <row r="13" ht="30">
      <c r="A13" s="35" t="s">
        <v>48</v>
      </c>
      <c r="B13" s="43"/>
      <c r="C13" s="44"/>
      <c r="D13" s="44"/>
      <c r="E13" s="37" t="s">
        <v>54</v>
      </c>
      <c r="F13" s="44"/>
      <c r="G13" s="44"/>
      <c r="H13" s="44"/>
      <c r="I13" s="44"/>
      <c r="J13" s="45"/>
    </row>
    <row r="14" ht="30">
      <c r="A14" s="35" t="s">
        <v>50</v>
      </c>
      <c r="B14" s="43"/>
      <c r="C14" s="44"/>
      <c r="D14" s="44"/>
      <c r="E14" s="37" t="s">
        <v>55</v>
      </c>
      <c r="F14" s="44"/>
      <c r="G14" s="44"/>
      <c r="H14" s="44"/>
      <c r="I14" s="44"/>
      <c r="J14" s="45"/>
    </row>
    <row r="15">
      <c r="A15" s="35" t="s">
        <v>42</v>
      </c>
      <c r="B15" s="35">
        <v>3</v>
      </c>
      <c r="C15" s="36" t="s">
        <v>56</v>
      </c>
      <c r="D15" s="35"/>
      <c r="E15" s="37" t="s">
        <v>57</v>
      </c>
      <c r="F15" s="38" t="s">
        <v>46</v>
      </c>
      <c r="G15" s="39">
        <v>1</v>
      </c>
      <c r="H15" s="40">
        <v>0</v>
      </c>
      <c r="I15" s="41">
        <f>ROUND(G15*H15,P4)</f>
        <v>0</v>
      </c>
      <c r="J15" s="38" t="s">
        <v>47</v>
      </c>
      <c r="O15" s="42">
        <f>I15*0.21</f>
        <v>0</v>
      </c>
      <c r="P15">
        <v>3</v>
      </c>
    </row>
    <row r="16" ht="30">
      <c r="A16" s="35" t="s">
        <v>48</v>
      </c>
      <c r="B16" s="43"/>
      <c r="C16" s="44"/>
      <c r="D16" s="44"/>
      <c r="E16" s="37" t="s">
        <v>58</v>
      </c>
      <c r="F16" s="44"/>
      <c r="G16" s="44"/>
      <c r="H16" s="44"/>
      <c r="I16" s="44"/>
      <c r="J16" s="45"/>
    </row>
    <row r="17" ht="60">
      <c r="A17" s="35" t="s">
        <v>50</v>
      </c>
      <c r="B17" s="43"/>
      <c r="C17" s="44"/>
      <c r="D17" s="44"/>
      <c r="E17" s="37" t="s">
        <v>59</v>
      </c>
      <c r="F17" s="44"/>
      <c r="G17" s="44"/>
      <c r="H17" s="44"/>
      <c r="I17" s="44"/>
      <c r="J17" s="45"/>
    </row>
    <row r="18">
      <c r="A18" s="35" t="s">
        <v>42</v>
      </c>
      <c r="B18" s="35">
        <v>4</v>
      </c>
      <c r="C18" s="36" t="s">
        <v>60</v>
      </c>
      <c r="D18" s="35" t="s">
        <v>44</v>
      </c>
      <c r="E18" s="37" t="s">
        <v>61</v>
      </c>
      <c r="F18" s="38" t="s">
        <v>46</v>
      </c>
      <c r="G18" s="39">
        <v>1</v>
      </c>
      <c r="H18" s="40">
        <v>0</v>
      </c>
      <c r="I18" s="41">
        <f>ROUND(G18*H18,P4)</f>
        <v>0</v>
      </c>
      <c r="J18" s="38" t="s">
        <v>47</v>
      </c>
      <c r="O18" s="42">
        <f>I18*0.21</f>
        <v>0</v>
      </c>
      <c r="P18">
        <v>3</v>
      </c>
    </row>
    <row r="19" ht="75">
      <c r="A19" s="35" t="s">
        <v>48</v>
      </c>
      <c r="B19" s="43"/>
      <c r="C19" s="44"/>
      <c r="D19" s="44"/>
      <c r="E19" s="37" t="s">
        <v>62</v>
      </c>
      <c r="F19" s="44"/>
      <c r="G19" s="44"/>
      <c r="H19" s="44"/>
      <c r="I19" s="44"/>
      <c r="J19" s="45"/>
    </row>
    <row r="20" ht="30">
      <c r="A20" s="35" t="s">
        <v>50</v>
      </c>
      <c r="B20" s="43"/>
      <c r="C20" s="44"/>
      <c r="D20" s="44"/>
      <c r="E20" s="37" t="s">
        <v>63</v>
      </c>
      <c r="F20" s="44"/>
      <c r="G20" s="44"/>
      <c r="H20" s="44"/>
      <c r="I20" s="44"/>
      <c r="J20" s="45"/>
    </row>
    <row r="21">
      <c r="A21" s="35" t="s">
        <v>42</v>
      </c>
      <c r="B21" s="35">
        <v>5</v>
      </c>
      <c r="C21" s="36" t="s">
        <v>64</v>
      </c>
      <c r="D21" s="35" t="s">
        <v>65</v>
      </c>
      <c r="E21" s="37" t="s">
        <v>66</v>
      </c>
      <c r="F21" s="38" t="s">
        <v>46</v>
      </c>
      <c r="G21" s="39">
        <v>1</v>
      </c>
      <c r="H21" s="40">
        <v>0</v>
      </c>
      <c r="I21" s="41">
        <f>ROUND(G21*H21,P4)</f>
        <v>0</v>
      </c>
      <c r="J21" s="38" t="s">
        <v>47</v>
      </c>
      <c r="O21" s="42">
        <f>I21*0.21</f>
        <v>0</v>
      </c>
      <c r="P21">
        <v>3</v>
      </c>
    </row>
    <row r="22">
      <c r="A22" s="35" t="s">
        <v>48</v>
      </c>
      <c r="B22" s="43"/>
      <c r="C22" s="44"/>
      <c r="D22" s="44"/>
      <c r="E22" s="37" t="s">
        <v>67</v>
      </c>
      <c r="F22" s="44"/>
      <c r="G22" s="44"/>
      <c r="H22" s="44"/>
      <c r="I22" s="44"/>
      <c r="J22" s="45"/>
    </row>
    <row r="23" ht="30">
      <c r="A23" s="35" t="s">
        <v>50</v>
      </c>
      <c r="B23" s="43"/>
      <c r="C23" s="44"/>
      <c r="D23" s="44"/>
      <c r="E23" s="37" t="s">
        <v>63</v>
      </c>
      <c r="F23" s="44"/>
      <c r="G23" s="44"/>
      <c r="H23" s="44"/>
      <c r="I23" s="44"/>
      <c r="J23" s="45"/>
    </row>
    <row r="24">
      <c r="A24" s="35" t="s">
        <v>42</v>
      </c>
      <c r="B24" s="35">
        <v>6</v>
      </c>
      <c r="C24" s="36" t="s">
        <v>64</v>
      </c>
      <c r="D24" s="35" t="s">
        <v>68</v>
      </c>
      <c r="E24" s="37" t="s">
        <v>66</v>
      </c>
      <c r="F24" s="38" t="s">
        <v>46</v>
      </c>
      <c r="G24" s="39">
        <v>1</v>
      </c>
      <c r="H24" s="40">
        <v>0</v>
      </c>
      <c r="I24" s="41">
        <f>ROUND(G24*H24,P4)</f>
        <v>0</v>
      </c>
      <c r="J24" s="38" t="s">
        <v>47</v>
      </c>
      <c r="O24" s="42">
        <f>I24*0.21</f>
        <v>0</v>
      </c>
      <c r="P24">
        <v>3</v>
      </c>
    </row>
    <row r="25">
      <c r="A25" s="35" t="s">
        <v>48</v>
      </c>
      <c r="B25" s="43"/>
      <c r="C25" s="44"/>
      <c r="D25" s="44"/>
      <c r="E25" s="37" t="s">
        <v>69</v>
      </c>
      <c r="F25" s="44"/>
      <c r="G25" s="44"/>
      <c r="H25" s="44"/>
      <c r="I25" s="44"/>
      <c r="J25" s="45"/>
    </row>
    <row r="26" ht="30">
      <c r="A26" s="35" t="s">
        <v>50</v>
      </c>
      <c r="B26" s="43"/>
      <c r="C26" s="44"/>
      <c r="D26" s="44"/>
      <c r="E26" s="37" t="s">
        <v>63</v>
      </c>
      <c r="F26" s="44"/>
      <c r="G26" s="44"/>
      <c r="H26" s="44"/>
      <c r="I26" s="44"/>
      <c r="J26" s="45"/>
    </row>
    <row r="27">
      <c r="A27" s="35" t="s">
        <v>42</v>
      </c>
      <c r="B27" s="35">
        <v>7</v>
      </c>
      <c r="C27" s="36" t="s">
        <v>64</v>
      </c>
      <c r="D27" s="35" t="s">
        <v>70</v>
      </c>
      <c r="E27" s="37" t="s">
        <v>66</v>
      </c>
      <c r="F27" s="38" t="s">
        <v>46</v>
      </c>
      <c r="G27" s="39">
        <v>1</v>
      </c>
      <c r="H27" s="40">
        <v>0</v>
      </c>
      <c r="I27" s="41">
        <f>ROUND(G27*H27,P4)</f>
        <v>0</v>
      </c>
      <c r="J27" s="38" t="s">
        <v>47</v>
      </c>
      <c r="O27" s="42">
        <f>I27*0.21</f>
        <v>0</v>
      </c>
      <c r="P27">
        <v>3</v>
      </c>
    </row>
    <row r="28">
      <c r="A28" s="35" t="s">
        <v>48</v>
      </c>
      <c r="B28" s="43"/>
      <c r="C28" s="44"/>
      <c r="D28" s="44"/>
      <c r="E28" s="37" t="s">
        <v>71</v>
      </c>
      <c r="F28" s="44"/>
      <c r="G28" s="44"/>
      <c r="H28" s="44"/>
      <c r="I28" s="44"/>
      <c r="J28" s="45"/>
    </row>
    <row r="29" ht="30">
      <c r="A29" s="35" t="s">
        <v>50</v>
      </c>
      <c r="B29" s="43"/>
      <c r="C29" s="44"/>
      <c r="D29" s="44"/>
      <c r="E29" s="37" t="s">
        <v>63</v>
      </c>
      <c r="F29" s="44"/>
      <c r="G29" s="44"/>
      <c r="H29" s="44"/>
      <c r="I29" s="44"/>
      <c r="J29" s="45"/>
    </row>
    <row r="30">
      <c r="A30" s="35" t="s">
        <v>42</v>
      </c>
      <c r="B30" s="35">
        <v>8</v>
      </c>
      <c r="C30" s="36" t="s">
        <v>72</v>
      </c>
      <c r="D30" s="35" t="s">
        <v>44</v>
      </c>
      <c r="E30" s="37" t="s">
        <v>73</v>
      </c>
      <c r="F30" s="38" t="s">
        <v>74</v>
      </c>
      <c r="G30" s="39">
        <v>1</v>
      </c>
      <c r="H30" s="40">
        <v>0</v>
      </c>
      <c r="I30" s="41">
        <f>ROUND(G30*H30,P4)</f>
        <v>0</v>
      </c>
      <c r="J30" s="38" t="s">
        <v>47</v>
      </c>
      <c r="O30" s="42">
        <f>I30*0.21</f>
        <v>0</v>
      </c>
      <c r="P30">
        <v>3</v>
      </c>
    </row>
    <row r="31">
      <c r="A31" s="35" t="s">
        <v>48</v>
      </c>
      <c r="B31" s="43"/>
      <c r="C31" s="44"/>
      <c r="D31" s="44"/>
      <c r="E31" s="37" t="s">
        <v>75</v>
      </c>
      <c r="F31" s="44"/>
      <c r="G31" s="44"/>
      <c r="H31" s="44"/>
      <c r="I31" s="44"/>
      <c r="J31" s="45"/>
    </row>
    <row r="32" ht="30">
      <c r="A32" s="35" t="s">
        <v>50</v>
      </c>
      <c r="B32" s="43"/>
      <c r="C32" s="44"/>
      <c r="D32" s="44"/>
      <c r="E32" s="37" t="s">
        <v>63</v>
      </c>
      <c r="F32" s="44"/>
      <c r="G32" s="44"/>
      <c r="H32" s="44"/>
      <c r="I32" s="44"/>
      <c r="J32" s="45"/>
    </row>
    <row r="33">
      <c r="A33" s="35" t="s">
        <v>42</v>
      </c>
      <c r="B33" s="35">
        <v>9</v>
      </c>
      <c r="C33" s="36" t="s">
        <v>76</v>
      </c>
      <c r="D33" s="35" t="s">
        <v>44</v>
      </c>
      <c r="E33" s="37" t="s">
        <v>77</v>
      </c>
      <c r="F33" s="38" t="s">
        <v>46</v>
      </c>
      <c r="G33" s="39">
        <v>1</v>
      </c>
      <c r="H33" s="40">
        <v>0</v>
      </c>
      <c r="I33" s="41">
        <f>ROUND(G33*H33,P4)</f>
        <v>0</v>
      </c>
      <c r="J33" s="38" t="s">
        <v>47</v>
      </c>
      <c r="O33" s="42">
        <f>I33*0.21</f>
        <v>0</v>
      </c>
      <c r="P33">
        <v>3</v>
      </c>
    </row>
    <row r="34" ht="30">
      <c r="A34" s="35" t="s">
        <v>48</v>
      </c>
      <c r="B34" s="43"/>
      <c r="C34" s="44"/>
      <c r="D34" s="44"/>
      <c r="E34" s="37" t="s">
        <v>78</v>
      </c>
      <c r="F34" s="44"/>
      <c r="G34" s="44"/>
      <c r="H34" s="44"/>
      <c r="I34" s="44"/>
      <c r="J34" s="45"/>
    </row>
    <row r="35" ht="30">
      <c r="A35" s="35" t="s">
        <v>50</v>
      </c>
      <c r="B35" s="43"/>
      <c r="C35" s="44"/>
      <c r="D35" s="44"/>
      <c r="E35" s="37" t="s">
        <v>63</v>
      </c>
      <c r="F35" s="44"/>
      <c r="G35" s="44"/>
      <c r="H35" s="44"/>
      <c r="I35" s="44"/>
      <c r="J35" s="45"/>
    </row>
    <row r="36">
      <c r="A36" s="35" t="s">
        <v>42</v>
      </c>
      <c r="B36" s="35">
        <v>10</v>
      </c>
      <c r="C36" s="36" t="s">
        <v>79</v>
      </c>
      <c r="D36" s="35" t="s">
        <v>44</v>
      </c>
      <c r="E36" s="37" t="s">
        <v>80</v>
      </c>
      <c r="F36" s="38" t="s">
        <v>46</v>
      </c>
      <c r="G36" s="39">
        <v>1</v>
      </c>
      <c r="H36" s="40">
        <v>0</v>
      </c>
      <c r="I36" s="41">
        <f>ROUND(G36*H36,P4)</f>
        <v>0</v>
      </c>
      <c r="J36" s="38" t="s">
        <v>47</v>
      </c>
      <c r="O36" s="42">
        <f>I36*0.21</f>
        <v>0</v>
      </c>
      <c r="P36">
        <v>3</v>
      </c>
    </row>
    <row r="37">
      <c r="A37" s="35" t="s">
        <v>48</v>
      </c>
      <c r="B37" s="43"/>
      <c r="C37" s="44"/>
      <c r="D37" s="44"/>
      <c r="E37" s="37" t="s">
        <v>81</v>
      </c>
      <c r="F37" s="44"/>
      <c r="G37" s="44"/>
      <c r="H37" s="44"/>
      <c r="I37" s="44"/>
      <c r="J37" s="45"/>
    </row>
    <row r="38" ht="30">
      <c r="A38" s="35" t="s">
        <v>50</v>
      </c>
      <c r="B38" s="43"/>
      <c r="C38" s="44"/>
      <c r="D38" s="44"/>
      <c r="E38" s="37" t="s">
        <v>63</v>
      </c>
      <c r="F38" s="44"/>
      <c r="G38" s="44"/>
      <c r="H38" s="44"/>
      <c r="I38" s="44"/>
      <c r="J38" s="45"/>
    </row>
    <row r="39">
      <c r="A39" s="35" t="s">
        <v>42</v>
      </c>
      <c r="B39" s="35">
        <v>11</v>
      </c>
      <c r="C39" s="36" t="s">
        <v>82</v>
      </c>
      <c r="D39" s="35" t="s">
        <v>44</v>
      </c>
      <c r="E39" s="37" t="s">
        <v>83</v>
      </c>
      <c r="F39" s="38" t="s">
        <v>84</v>
      </c>
      <c r="G39" s="39">
        <v>1</v>
      </c>
      <c r="H39" s="40">
        <v>0</v>
      </c>
      <c r="I39" s="41">
        <f>ROUND(G39*H39,P4)</f>
        <v>0</v>
      </c>
      <c r="J39" s="38" t="s">
        <v>85</v>
      </c>
      <c r="O39" s="42">
        <f>I39*0.21</f>
        <v>0</v>
      </c>
      <c r="P39">
        <v>3</v>
      </c>
    </row>
    <row r="40" ht="75">
      <c r="A40" s="35" t="s">
        <v>48</v>
      </c>
      <c r="B40" s="43"/>
      <c r="C40" s="44"/>
      <c r="D40" s="44"/>
      <c r="E40" s="37" t="s">
        <v>86</v>
      </c>
      <c r="F40" s="44"/>
      <c r="G40" s="44"/>
      <c r="H40" s="44"/>
      <c r="I40" s="44"/>
      <c r="J40" s="45"/>
    </row>
    <row r="41" ht="135">
      <c r="A41" s="35" t="s">
        <v>50</v>
      </c>
      <c r="B41" s="43"/>
      <c r="C41" s="44"/>
      <c r="D41" s="44"/>
      <c r="E41" s="37" t="s">
        <v>87</v>
      </c>
      <c r="F41" s="44"/>
      <c r="G41" s="44"/>
      <c r="H41" s="44"/>
      <c r="I41" s="44"/>
      <c r="J41" s="45"/>
    </row>
    <row r="42">
      <c r="A42" s="35" t="s">
        <v>42</v>
      </c>
      <c r="B42" s="35">
        <v>12</v>
      </c>
      <c r="C42" s="36" t="s">
        <v>88</v>
      </c>
      <c r="D42" s="35" t="s">
        <v>44</v>
      </c>
      <c r="E42" s="37" t="s">
        <v>89</v>
      </c>
      <c r="F42" s="38" t="s">
        <v>90</v>
      </c>
      <c r="G42" s="39">
        <v>10</v>
      </c>
      <c r="H42" s="40">
        <v>0</v>
      </c>
      <c r="I42" s="41">
        <f>ROUND(G42*H42,P4)</f>
        <v>0</v>
      </c>
      <c r="J42" s="38" t="s">
        <v>47</v>
      </c>
      <c r="O42" s="42">
        <f>I42*0.21</f>
        <v>0</v>
      </c>
      <c r="P42">
        <v>3</v>
      </c>
    </row>
    <row r="43">
      <c r="A43" s="35" t="s">
        <v>48</v>
      </c>
      <c r="B43" s="43"/>
      <c r="C43" s="44"/>
      <c r="D43" s="44"/>
      <c r="E43" s="37" t="s">
        <v>91</v>
      </c>
      <c r="F43" s="44"/>
      <c r="G43" s="44"/>
      <c r="H43" s="44"/>
      <c r="I43" s="44"/>
      <c r="J43" s="45"/>
    </row>
    <row r="44" ht="60">
      <c r="A44" s="35" t="s">
        <v>50</v>
      </c>
      <c r="B44" s="43"/>
      <c r="C44" s="44"/>
      <c r="D44" s="44"/>
      <c r="E44" s="37" t="s">
        <v>92</v>
      </c>
      <c r="F44" s="44"/>
      <c r="G44" s="44"/>
      <c r="H44" s="44"/>
      <c r="I44" s="44"/>
      <c r="J44" s="45"/>
    </row>
    <row r="45">
      <c r="A45" s="35" t="s">
        <v>42</v>
      </c>
      <c r="B45" s="35">
        <v>13</v>
      </c>
      <c r="C45" s="36" t="s">
        <v>93</v>
      </c>
      <c r="D45" s="35" t="s">
        <v>44</v>
      </c>
      <c r="E45" s="37" t="s">
        <v>94</v>
      </c>
      <c r="F45" s="38" t="s">
        <v>46</v>
      </c>
      <c r="G45" s="39">
        <v>1</v>
      </c>
      <c r="H45" s="40">
        <v>0</v>
      </c>
      <c r="I45" s="41">
        <f>ROUND(G45*H45,P4)</f>
        <v>0</v>
      </c>
      <c r="J45" s="38" t="s">
        <v>47</v>
      </c>
      <c r="O45" s="42">
        <f>I45*0.21</f>
        <v>0</v>
      </c>
      <c r="P45">
        <v>3</v>
      </c>
    </row>
    <row r="46">
      <c r="A46" s="35" t="s">
        <v>48</v>
      </c>
      <c r="B46" s="43"/>
      <c r="C46" s="44"/>
      <c r="D46" s="44"/>
      <c r="E46" s="37" t="s">
        <v>95</v>
      </c>
      <c r="F46" s="44"/>
      <c r="G46" s="44"/>
      <c r="H46" s="44"/>
      <c r="I46" s="44"/>
      <c r="J46" s="45"/>
    </row>
    <row r="47" ht="45">
      <c r="A47" s="35" t="s">
        <v>50</v>
      </c>
      <c r="B47" s="43"/>
      <c r="C47" s="44"/>
      <c r="D47" s="44"/>
      <c r="E47" s="37" t="s">
        <v>96</v>
      </c>
      <c r="F47" s="44"/>
      <c r="G47" s="44"/>
      <c r="H47" s="44"/>
      <c r="I47" s="44"/>
      <c r="J47" s="45"/>
    </row>
    <row r="48">
      <c r="A48" s="35" t="s">
        <v>42</v>
      </c>
      <c r="B48" s="35">
        <v>14</v>
      </c>
      <c r="C48" s="36" t="s">
        <v>97</v>
      </c>
      <c r="D48" s="35" t="s">
        <v>44</v>
      </c>
      <c r="E48" s="37" t="s">
        <v>98</v>
      </c>
      <c r="F48" s="38" t="s">
        <v>46</v>
      </c>
      <c r="G48" s="39">
        <v>1</v>
      </c>
      <c r="H48" s="40">
        <v>0</v>
      </c>
      <c r="I48" s="41">
        <f>ROUND(G48*H48,P4)</f>
        <v>0</v>
      </c>
      <c r="J48" s="38" t="s">
        <v>47</v>
      </c>
      <c r="O48" s="42">
        <f>I48*0.21</f>
        <v>0</v>
      </c>
      <c r="P48">
        <v>3</v>
      </c>
    </row>
    <row r="49" ht="45">
      <c r="A49" s="35" t="s">
        <v>48</v>
      </c>
      <c r="B49" s="43"/>
      <c r="C49" s="44"/>
      <c r="D49" s="44"/>
      <c r="E49" s="37" t="s">
        <v>99</v>
      </c>
      <c r="F49" s="44"/>
      <c r="G49" s="44"/>
      <c r="H49" s="44"/>
      <c r="I49" s="44"/>
      <c r="J49" s="45"/>
    </row>
    <row r="50" ht="30">
      <c r="A50" s="35" t="s">
        <v>50</v>
      </c>
      <c r="B50" s="46"/>
      <c r="C50" s="47"/>
      <c r="D50" s="47"/>
      <c r="E50" s="37" t="s">
        <v>100</v>
      </c>
      <c r="F50" s="47"/>
      <c r="G50" s="47"/>
      <c r="H50" s="47"/>
      <c r="I50" s="47"/>
      <c r="J50" s="48"/>
    </row>
  </sheetData>
  <sheetProtection sheet="1" objects="1" scenarios="1" spinCount="100000" saltValue="8K1eAj+CsqVNj6LSbX14+Np6I67pERVRTPHQZ1pVgHOKlfeEgAQK0W3n8L61Oe0yo26AqU/4VKKDZ5V4IHOC6Q==" hashValue="XPmwSZmN9zlhaDsI+vjd4KQ9mrxr/QhxpLH4YxB0SzcIWVMaL/qpcvifhQLWBMZZqKMsG6+m3HdxbtLoZ0F3Ew==" algorithmName="SHA-512" password="CC05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13</v>
      </c>
      <c r="I3" s="23">
        <f>SUMIFS(I8:I134,A8:A134,"SD")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SUMIFS(I9:I24,A9:A24,"P")</f>
        <v>0</v>
      </c>
      <c r="J8" s="34"/>
    </row>
    <row r="9">
      <c r="A9" s="35" t="s">
        <v>42</v>
      </c>
      <c r="B9" s="35">
        <v>1</v>
      </c>
      <c r="C9" s="36" t="s">
        <v>101</v>
      </c>
      <c r="D9" s="35" t="s">
        <v>65</v>
      </c>
      <c r="E9" s="37" t="s">
        <v>102</v>
      </c>
      <c r="F9" s="38" t="s">
        <v>103</v>
      </c>
      <c r="G9" s="39">
        <v>282.166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 ht="45">
      <c r="A10" s="35" t="s">
        <v>48</v>
      </c>
      <c r="B10" s="43"/>
      <c r="C10" s="44"/>
      <c r="D10" s="44"/>
      <c r="E10" s="37" t="s">
        <v>104</v>
      </c>
      <c r="F10" s="44"/>
      <c r="G10" s="44"/>
      <c r="H10" s="44"/>
      <c r="I10" s="44"/>
      <c r="J10" s="45"/>
    </row>
    <row r="11" ht="45">
      <c r="A11" s="35" t="s">
        <v>105</v>
      </c>
      <c r="B11" s="43"/>
      <c r="C11" s="44"/>
      <c r="D11" s="44"/>
      <c r="E11" s="49" t="s">
        <v>106</v>
      </c>
      <c r="F11" s="44"/>
      <c r="G11" s="44"/>
      <c r="H11" s="44"/>
      <c r="I11" s="44"/>
      <c r="J11" s="45"/>
    </row>
    <row r="12" ht="30">
      <c r="A12" s="35" t="s">
        <v>50</v>
      </c>
      <c r="B12" s="43"/>
      <c r="C12" s="44"/>
      <c r="D12" s="44"/>
      <c r="E12" s="37" t="s">
        <v>107</v>
      </c>
      <c r="F12" s="44"/>
      <c r="G12" s="44"/>
      <c r="H12" s="44"/>
      <c r="I12" s="44"/>
      <c r="J12" s="45"/>
    </row>
    <row r="13">
      <c r="A13" s="35" t="s">
        <v>42</v>
      </c>
      <c r="B13" s="35">
        <v>2</v>
      </c>
      <c r="C13" s="36" t="s">
        <v>101</v>
      </c>
      <c r="D13" s="35" t="s">
        <v>68</v>
      </c>
      <c r="E13" s="37" t="s">
        <v>102</v>
      </c>
      <c r="F13" s="38" t="s">
        <v>103</v>
      </c>
      <c r="G13" s="39">
        <v>53.984000000000002</v>
      </c>
      <c r="H13" s="40">
        <v>0</v>
      </c>
      <c r="I13" s="41">
        <f>ROUND(G13*H13,P4)</f>
        <v>0</v>
      </c>
      <c r="J13" s="38" t="s">
        <v>47</v>
      </c>
      <c r="O13" s="42">
        <f>I13*0.21</f>
        <v>0</v>
      </c>
      <c r="P13">
        <v>3</v>
      </c>
    </row>
    <row r="14" ht="45">
      <c r="A14" s="35" t="s">
        <v>48</v>
      </c>
      <c r="B14" s="43"/>
      <c r="C14" s="44"/>
      <c r="D14" s="44"/>
      <c r="E14" s="37" t="s">
        <v>108</v>
      </c>
      <c r="F14" s="44"/>
      <c r="G14" s="44"/>
      <c r="H14" s="44"/>
      <c r="I14" s="44"/>
      <c r="J14" s="45"/>
    </row>
    <row r="15">
      <c r="A15" s="35" t="s">
        <v>105</v>
      </c>
      <c r="B15" s="43"/>
      <c r="C15" s="44"/>
      <c r="D15" s="44"/>
      <c r="E15" s="49" t="s">
        <v>109</v>
      </c>
      <c r="F15" s="44"/>
      <c r="G15" s="44"/>
      <c r="H15" s="44"/>
      <c r="I15" s="44"/>
      <c r="J15" s="45"/>
    </row>
    <row r="16" ht="30">
      <c r="A16" s="35" t="s">
        <v>50</v>
      </c>
      <c r="B16" s="43"/>
      <c r="C16" s="44"/>
      <c r="D16" s="44"/>
      <c r="E16" s="37" t="s">
        <v>107</v>
      </c>
      <c r="F16" s="44"/>
      <c r="G16" s="44"/>
      <c r="H16" s="44"/>
      <c r="I16" s="44"/>
      <c r="J16" s="45"/>
    </row>
    <row r="17">
      <c r="A17" s="35" t="s">
        <v>42</v>
      </c>
      <c r="B17" s="35">
        <v>3</v>
      </c>
      <c r="C17" s="36" t="s">
        <v>101</v>
      </c>
      <c r="D17" s="35" t="s">
        <v>70</v>
      </c>
      <c r="E17" s="37" t="s">
        <v>102</v>
      </c>
      <c r="F17" s="38" t="s">
        <v>103</v>
      </c>
      <c r="G17" s="39">
        <v>78.284999999999997</v>
      </c>
      <c r="H17" s="40">
        <v>0</v>
      </c>
      <c r="I17" s="41">
        <f>ROUND(G17*H17,P4)</f>
        <v>0</v>
      </c>
      <c r="J17" s="38" t="s">
        <v>47</v>
      </c>
      <c r="O17" s="42">
        <f>I17*0.21</f>
        <v>0</v>
      </c>
      <c r="P17">
        <v>3</v>
      </c>
    </row>
    <row r="18">
      <c r="A18" s="35" t="s">
        <v>48</v>
      </c>
      <c r="B18" s="43"/>
      <c r="C18" s="44"/>
      <c r="D18" s="44"/>
      <c r="E18" s="37" t="s">
        <v>110</v>
      </c>
      <c r="F18" s="44"/>
      <c r="G18" s="44"/>
      <c r="H18" s="44"/>
      <c r="I18" s="44"/>
      <c r="J18" s="45"/>
    </row>
    <row r="19" ht="45">
      <c r="A19" s="35" t="s">
        <v>105</v>
      </c>
      <c r="B19" s="43"/>
      <c r="C19" s="44"/>
      <c r="D19" s="44"/>
      <c r="E19" s="49" t="s">
        <v>111</v>
      </c>
      <c r="F19" s="44"/>
      <c r="G19" s="44"/>
      <c r="H19" s="44"/>
      <c r="I19" s="44"/>
      <c r="J19" s="45"/>
    </row>
    <row r="20" ht="30">
      <c r="A20" s="35" t="s">
        <v>50</v>
      </c>
      <c r="B20" s="43"/>
      <c r="C20" s="44"/>
      <c r="D20" s="44"/>
      <c r="E20" s="37" t="s">
        <v>107</v>
      </c>
      <c r="F20" s="44"/>
      <c r="G20" s="44"/>
      <c r="H20" s="44"/>
      <c r="I20" s="44"/>
      <c r="J20" s="45"/>
    </row>
    <row r="21">
      <c r="A21" s="35" t="s">
        <v>42</v>
      </c>
      <c r="B21" s="35">
        <v>4</v>
      </c>
      <c r="C21" s="36" t="s">
        <v>112</v>
      </c>
      <c r="D21" s="35" t="s">
        <v>44</v>
      </c>
      <c r="E21" s="37" t="s">
        <v>113</v>
      </c>
      <c r="F21" s="38" t="s">
        <v>103</v>
      </c>
      <c r="G21" s="39">
        <v>0.70599999999999996</v>
      </c>
      <c r="H21" s="40">
        <v>0</v>
      </c>
      <c r="I21" s="41">
        <f>ROUND(G21*H21,P4)</f>
        <v>0</v>
      </c>
      <c r="J21" s="38" t="s">
        <v>47</v>
      </c>
      <c r="O21" s="42">
        <f>I21*0.21</f>
        <v>0</v>
      </c>
      <c r="P21">
        <v>3</v>
      </c>
    </row>
    <row r="22" ht="45">
      <c r="A22" s="35" t="s">
        <v>48</v>
      </c>
      <c r="B22" s="43"/>
      <c r="C22" s="44"/>
      <c r="D22" s="44"/>
      <c r="E22" s="37" t="s">
        <v>114</v>
      </c>
      <c r="F22" s="44"/>
      <c r="G22" s="44"/>
      <c r="H22" s="44"/>
      <c r="I22" s="44"/>
      <c r="J22" s="45"/>
    </row>
    <row r="23">
      <c r="A23" s="35" t="s">
        <v>105</v>
      </c>
      <c r="B23" s="43"/>
      <c r="C23" s="44"/>
      <c r="D23" s="44"/>
      <c r="E23" s="49" t="s">
        <v>115</v>
      </c>
      <c r="F23" s="44"/>
      <c r="G23" s="44"/>
      <c r="H23" s="44"/>
      <c r="I23" s="44"/>
      <c r="J23" s="45"/>
    </row>
    <row r="24" ht="75">
      <c r="A24" s="35" t="s">
        <v>50</v>
      </c>
      <c r="B24" s="43"/>
      <c r="C24" s="44"/>
      <c r="D24" s="44"/>
      <c r="E24" s="37" t="s">
        <v>116</v>
      </c>
      <c r="F24" s="44"/>
      <c r="G24" s="44"/>
      <c r="H24" s="44"/>
      <c r="I24" s="44"/>
      <c r="J24" s="45"/>
    </row>
    <row r="25">
      <c r="A25" s="29" t="s">
        <v>39</v>
      </c>
      <c r="B25" s="30"/>
      <c r="C25" s="31" t="s">
        <v>65</v>
      </c>
      <c r="D25" s="32"/>
      <c r="E25" s="29" t="s">
        <v>117</v>
      </c>
      <c r="F25" s="32"/>
      <c r="G25" s="32"/>
      <c r="H25" s="32"/>
      <c r="I25" s="33">
        <f>SUMIFS(I26:I81,A26:A81,"P")</f>
        <v>0</v>
      </c>
      <c r="J25" s="34"/>
    </row>
    <row r="26">
      <c r="A26" s="35" t="s">
        <v>42</v>
      </c>
      <c r="B26" s="35">
        <v>5</v>
      </c>
      <c r="C26" s="36" t="s">
        <v>118</v>
      </c>
      <c r="D26" s="35" t="s">
        <v>44</v>
      </c>
      <c r="E26" s="37" t="s">
        <v>119</v>
      </c>
      <c r="F26" s="38" t="s">
        <v>120</v>
      </c>
      <c r="G26" s="39">
        <v>15</v>
      </c>
      <c r="H26" s="40">
        <v>0</v>
      </c>
      <c r="I26" s="41">
        <f>ROUND(G26*H26,P4)</f>
        <v>0</v>
      </c>
      <c r="J26" s="38" t="s">
        <v>47</v>
      </c>
      <c r="O26" s="42">
        <f>I26*0.21</f>
        <v>0</v>
      </c>
      <c r="P26">
        <v>3</v>
      </c>
    </row>
    <row r="27">
      <c r="A27" s="35" t="s">
        <v>48</v>
      </c>
      <c r="B27" s="43"/>
      <c r="C27" s="44"/>
      <c r="D27" s="44"/>
      <c r="E27" s="50" t="s">
        <v>44</v>
      </c>
      <c r="F27" s="44"/>
      <c r="G27" s="44"/>
      <c r="H27" s="44"/>
      <c r="I27" s="44"/>
      <c r="J27" s="45"/>
    </row>
    <row r="28" ht="90">
      <c r="A28" s="35" t="s">
        <v>50</v>
      </c>
      <c r="B28" s="43"/>
      <c r="C28" s="44"/>
      <c r="D28" s="44"/>
      <c r="E28" s="37" t="s">
        <v>121</v>
      </c>
      <c r="F28" s="44"/>
      <c r="G28" s="44"/>
      <c r="H28" s="44"/>
      <c r="I28" s="44"/>
      <c r="J28" s="45"/>
    </row>
    <row r="29">
      <c r="A29" s="35" t="s">
        <v>42</v>
      </c>
      <c r="B29" s="35">
        <v>6</v>
      </c>
      <c r="C29" s="36" t="s">
        <v>122</v>
      </c>
      <c r="D29" s="35" t="s">
        <v>44</v>
      </c>
      <c r="E29" s="37" t="s">
        <v>123</v>
      </c>
      <c r="F29" s="38" t="s">
        <v>74</v>
      </c>
      <c r="G29" s="39">
        <v>11</v>
      </c>
      <c r="H29" s="40">
        <v>0</v>
      </c>
      <c r="I29" s="41">
        <f>ROUND(G29*H29,P4)</f>
        <v>0</v>
      </c>
      <c r="J29" s="38" t="s">
        <v>47</v>
      </c>
      <c r="O29" s="42">
        <f>I29*0.21</f>
        <v>0</v>
      </c>
      <c r="P29">
        <v>3</v>
      </c>
    </row>
    <row r="30">
      <c r="A30" s="35" t="s">
        <v>48</v>
      </c>
      <c r="B30" s="43"/>
      <c r="C30" s="44"/>
      <c r="D30" s="44"/>
      <c r="E30" s="50" t="s">
        <v>44</v>
      </c>
      <c r="F30" s="44"/>
      <c r="G30" s="44"/>
      <c r="H30" s="44"/>
      <c r="I30" s="44"/>
      <c r="J30" s="45"/>
    </row>
    <row r="31" ht="225">
      <c r="A31" s="35" t="s">
        <v>50</v>
      </c>
      <c r="B31" s="43"/>
      <c r="C31" s="44"/>
      <c r="D31" s="44"/>
      <c r="E31" s="37" t="s">
        <v>124</v>
      </c>
      <c r="F31" s="44"/>
      <c r="G31" s="44"/>
      <c r="H31" s="44"/>
      <c r="I31" s="44"/>
      <c r="J31" s="45"/>
    </row>
    <row r="32">
      <c r="A32" s="35" t="s">
        <v>42</v>
      </c>
      <c r="B32" s="35">
        <v>7</v>
      </c>
      <c r="C32" s="36" t="s">
        <v>125</v>
      </c>
      <c r="D32" s="35" t="s">
        <v>44</v>
      </c>
      <c r="E32" s="37" t="s">
        <v>126</v>
      </c>
      <c r="F32" s="38" t="s">
        <v>74</v>
      </c>
      <c r="G32" s="39">
        <v>20</v>
      </c>
      <c r="H32" s="40">
        <v>0</v>
      </c>
      <c r="I32" s="41">
        <f>ROUND(G32*H32,P4)</f>
        <v>0</v>
      </c>
      <c r="J32" s="38" t="s">
        <v>47</v>
      </c>
      <c r="O32" s="42">
        <f>I32*0.21</f>
        <v>0</v>
      </c>
      <c r="P32">
        <v>3</v>
      </c>
    </row>
    <row r="33">
      <c r="A33" s="35" t="s">
        <v>48</v>
      </c>
      <c r="B33" s="43"/>
      <c r="C33" s="44"/>
      <c r="D33" s="44"/>
      <c r="E33" s="37" t="s">
        <v>127</v>
      </c>
      <c r="F33" s="44"/>
      <c r="G33" s="44"/>
      <c r="H33" s="44"/>
      <c r="I33" s="44"/>
      <c r="J33" s="45"/>
    </row>
    <row r="34" ht="180">
      <c r="A34" s="35" t="s">
        <v>50</v>
      </c>
      <c r="B34" s="43"/>
      <c r="C34" s="44"/>
      <c r="D34" s="44"/>
      <c r="E34" s="37" t="s">
        <v>128</v>
      </c>
      <c r="F34" s="44"/>
      <c r="G34" s="44"/>
      <c r="H34" s="44"/>
      <c r="I34" s="44"/>
      <c r="J34" s="45"/>
    </row>
    <row r="35" ht="30">
      <c r="A35" s="35" t="s">
        <v>42</v>
      </c>
      <c r="B35" s="35">
        <v>8</v>
      </c>
      <c r="C35" s="36" t="s">
        <v>129</v>
      </c>
      <c r="D35" s="35" t="s">
        <v>44</v>
      </c>
      <c r="E35" s="37" t="s">
        <v>130</v>
      </c>
      <c r="F35" s="38" t="s">
        <v>131</v>
      </c>
      <c r="G35" s="39">
        <v>112.622</v>
      </c>
      <c r="H35" s="40">
        <v>0</v>
      </c>
      <c r="I35" s="41">
        <f>ROUND(G35*H35,P4)</f>
        <v>0</v>
      </c>
      <c r="J35" s="38" t="s">
        <v>47</v>
      </c>
      <c r="O35" s="42">
        <f>I35*0.21</f>
        <v>0</v>
      </c>
      <c r="P35">
        <v>3</v>
      </c>
    </row>
    <row r="36" ht="75">
      <c r="A36" s="35" t="s">
        <v>48</v>
      </c>
      <c r="B36" s="43"/>
      <c r="C36" s="44"/>
      <c r="D36" s="44"/>
      <c r="E36" s="37" t="s">
        <v>132</v>
      </c>
      <c r="F36" s="44"/>
      <c r="G36" s="44"/>
      <c r="H36" s="44"/>
      <c r="I36" s="44"/>
      <c r="J36" s="45"/>
    </row>
    <row r="37" ht="45">
      <c r="A37" s="35" t="s">
        <v>105</v>
      </c>
      <c r="B37" s="43"/>
      <c r="C37" s="44"/>
      <c r="D37" s="44"/>
      <c r="E37" s="49" t="s">
        <v>133</v>
      </c>
      <c r="F37" s="44"/>
      <c r="G37" s="44"/>
      <c r="H37" s="44"/>
      <c r="I37" s="44"/>
      <c r="J37" s="45"/>
    </row>
    <row r="38" ht="120">
      <c r="A38" s="35" t="s">
        <v>50</v>
      </c>
      <c r="B38" s="43"/>
      <c r="C38" s="44"/>
      <c r="D38" s="44"/>
      <c r="E38" s="37" t="s">
        <v>134</v>
      </c>
      <c r="F38" s="44"/>
      <c r="G38" s="44"/>
      <c r="H38" s="44"/>
      <c r="I38" s="44"/>
      <c r="J38" s="45"/>
    </row>
    <row r="39">
      <c r="A39" s="35" t="s">
        <v>42</v>
      </c>
      <c r="B39" s="35">
        <v>9</v>
      </c>
      <c r="C39" s="36" t="s">
        <v>135</v>
      </c>
      <c r="D39" s="35" t="s">
        <v>44</v>
      </c>
      <c r="E39" s="37" t="s">
        <v>136</v>
      </c>
      <c r="F39" s="38" t="s">
        <v>137</v>
      </c>
      <c r="G39" s="39">
        <v>47.450000000000003</v>
      </c>
      <c r="H39" s="40">
        <v>0</v>
      </c>
      <c r="I39" s="41">
        <f>ROUND(G39*H39,P4)</f>
        <v>0</v>
      </c>
      <c r="J39" s="38" t="s">
        <v>47</v>
      </c>
      <c r="O39" s="42">
        <f>I39*0.21</f>
        <v>0</v>
      </c>
      <c r="P39">
        <v>3</v>
      </c>
    </row>
    <row r="40">
      <c r="A40" s="35" t="s">
        <v>48</v>
      </c>
      <c r="B40" s="43"/>
      <c r="C40" s="44"/>
      <c r="D40" s="44"/>
      <c r="E40" s="37" t="s">
        <v>138</v>
      </c>
      <c r="F40" s="44"/>
      <c r="G40" s="44"/>
      <c r="H40" s="44"/>
      <c r="I40" s="44"/>
      <c r="J40" s="45"/>
    </row>
    <row r="41">
      <c r="A41" s="35" t="s">
        <v>105</v>
      </c>
      <c r="B41" s="43"/>
      <c r="C41" s="44"/>
      <c r="D41" s="44"/>
      <c r="E41" s="49" t="s">
        <v>139</v>
      </c>
      <c r="F41" s="44"/>
      <c r="G41" s="44"/>
      <c r="H41" s="44"/>
      <c r="I41" s="44"/>
      <c r="J41" s="45"/>
    </row>
    <row r="42" ht="120">
      <c r="A42" s="35" t="s">
        <v>50</v>
      </c>
      <c r="B42" s="43"/>
      <c r="C42" s="44"/>
      <c r="D42" s="44"/>
      <c r="E42" s="37" t="s">
        <v>134</v>
      </c>
      <c r="F42" s="44"/>
      <c r="G42" s="44"/>
      <c r="H42" s="44"/>
      <c r="I42" s="44"/>
      <c r="J42" s="45"/>
    </row>
    <row r="43">
      <c r="A43" s="35" t="s">
        <v>42</v>
      </c>
      <c r="B43" s="35">
        <v>10</v>
      </c>
      <c r="C43" s="36" t="s">
        <v>140</v>
      </c>
      <c r="D43" s="35" t="s">
        <v>44</v>
      </c>
      <c r="E43" s="37" t="s">
        <v>141</v>
      </c>
      <c r="F43" s="38" t="s">
        <v>137</v>
      </c>
      <c r="G43" s="39">
        <v>0.98999999999999999</v>
      </c>
      <c r="H43" s="40">
        <v>0</v>
      </c>
      <c r="I43" s="41">
        <f>ROUND(G43*H43,P4)</f>
        <v>0</v>
      </c>
      <c r="J43" s="38" t="s">
        <v>47</v>
      </c>
      <c r="O43" s="42">
        <f>I43*0.21</f>
        <v>0</v>
      </c>
      <c r="P43">
        <v>3</v>
      </c>
    </row>
    <row r="44">
      <c r="A44" s="35" t="s">
        <v>48</v>
      </c>
      <c r="B44" s="43"/>
      <c r="C44" s="44"/>
      <c r="D44" s="44"/>
      <c r="E44" s="37" t="s">
        <v>138</v>
      </c>
      <c r="F44" s="44"/>
      <c r="G44" s="44"/>
      <c r="H44" s="44"/>
      <c r="I44" s="44"/>
      <c r="J44" s="45"/>
    </row>
    <row r="45">
      <c r="A45" s="35" t="s">
        <v>105</v>
      </c>
      <c r="B45" s="43"/>
      <c r="C45" s="44"/>
      <c r="D45" s="44"/>
      <c r="E45" s="49" t="s">
        <v>142</v>
      </c>
      <c r="F45" s="44"/>
      <c r="G45" s="44"/>
      <c r="H45" s="44"/>
      <c r="I45" s="44"/>
      <c r="J45" s="45"/>
    </row>
    <row r="46" ht="120">
      <c r="A46" s="35" t="s">
        <v>50</v>
      </c>
      <c r="B46" s="43"/>
      <c r="C46" s="44"/>
      <c r="D46" s="44"/>
      <c r="E46" s="37" t="s">
        <v>134</v>
      </c>
      <c r="F46" s="44"/>
      <c r="G46" s="44"/>
      <c r="H46" s="44"/>
      <c r="I46" s="44"/>
      <c r="J46" s="45"/>
    </row>
    <row r="47">
      <c r="A47" s="35" t="s">
        <v>42</v>
      </c>
      <c r="B47" s="35">
        <v>11</v>
      </c>
      <c r="C47" s="36" t="s">
        <v>143</v>
      </c>
      <c r="D47" s="35" t="s">
        <v>44</v>
      </c>
      <c r="E47" s="37" t="s">
        <v>144</v>
      </c>
      <c r="F47" s="38" t="s">
        <v>131</v>
      </c>
      <c r="G47" s="39">
        <v>6.6079999999999997</v>
      </c>
      <c r="H47" s="40">
        <v>0</v>
      </c>
      <c r="I47" s="41">
        <f>ROUND(G47*H47,P4)</f>
        <v>0</v>
      </c>
      <c r="J47" s="38" t="s">
        <v>47</v>
      </c>
      <c r="O47" s="42">
        <f>I47*0.21</f>
        <v>0</v>
      </c>
      <c r="P47">
        <v>3</v>
      </c>
    </row>
    <row r="48">
      <c r="A48" s="35" t="s">
        <v>48</v>
      </c>
      <c r="B48" s="43"/>
      <c r="C48" s="44"/>
      <c r="D48" s="44"/>
      <c r="E48" s="50" t="s">
        <v>44</v>
      </c>
      <c r="F48" s="44"/>
      <c r="G48" s="44"/>
      <c r="H48" s="44"/>
      <c r="I48" s="44"/>
      <c r="J48" s="45"/>
    </row>
    <row r="49">
      <c r="A49" s="35" t="s">
        <v>105</v>
      </c>
      <c r="B49" s="43"/>
      <c r="C49" s="44"/>
      <c r="D49" s="44"/>
      <c r="E49" s="49" t="s">
        <v>145</v>
      </c>
      <c r="F49" s="44"/>
      <c r="G49" s="44"/>
      <c r="H49" s="44"/>
      <c r="I49" s="44"/>
      <c r="J49" s="45"/>
    </row>
    <row r="50" ht="120">
      <c r="A50" s="35" t="s">
        <v>50</v>
      </c>
      <c r="B50" s="43"/>
      <c r="C50" s="44"/>
      <c r="D50" s="44"/>
      <c r="E50" s="37" t="s">
        <v>134</v>
      </c>
      <c r="F50" s="44"/>
      <c r="G50" s="44"/>
      <c r="H50" s="44"/>
      <c r="I50" s="44"/>
      <c r="J50" s="45"/>
    </row>
    <row r="51">
      <c r="A51" s="35" t="s">
        <v>42</v>
      </c>
      <c r="B51" s="35">
        <v>12</v>
      </c>
      <c r="C51" s="36" t="s">
        <v>146</v>
      </c>
      <c r="D51" s="35" t="s">
        <v>44</v>
      </c>
      <c r="E51" s="37" t="s">
        <v>147</v>
      </c>
      <c r="F51" s="38" t="s">
        <v>131</v>
      </c>
      <c r="G51" s="39">
        <v>27.126999999999999</v>
      </c>
      <c r="H51" s="40">
        <v>0</v>
      </c>
      <c r="I51" s="41">
        <f>ROUND(G51*H51,P4)</f>
        <v>0</v>
      </c>
      <c r="J51" s="38" t="s">
        <v>47</v>
      </c>
      <c r="O51" s="42">
        <f>I51*0.21</f>
        <v>0</v>
      </c>
      <c r="P51">
        <v>3</v>
      </c>
    </row>
    <row r="52">
      <c r="A52" s="35" t="s">
        <v>48</v>
      </c>
      <c r="B52" s="43"/>
      <c r="C52" s="44"/>
      <c r="D52" s="44"/>
      <c r="E52" s="50" t="s">
        <v>44</v>
      </c>
      <c r="F52" s="44"/>
      <c r="G52" s="44"/>
      <c r="H52" s="44"/>
      <c r="I52" s="44"/>
      <c r="J52" s="45"/>
    </row>
    <row r="53" ht="60">
      <c r="A53" s="35" t="s">
        <v>105</v>
      </c>
      <c r="B53" s="43"/>
      <c r="C53" s="44"/>
      <c r="D53" s="44"/>
      <c r="E53" s="49" t="s">
        <v>148</v>
      </c>
      <c r="F53" s="44"/>
      <c r="G53" s="44"/>
      <c r="H53" s="44"/>
      <c r="I53" s="44"/>
      <c r="J53" s="45"/>
    </row>
    <row r="54" ht="120">
      <c r="A54" s="35" t="s">
        <v>50</v>
      </c>
      <c r="B54" s="43"/>
      <c r="C54" s="44"/>
      <c r="D54" s="44"/>
      <c r="E54" s="37" t="s">
        <v>134</v>
      </c>
      <c r="F54" s="44"/>
      <c r="G54" s="44"/>
      <c r="H54" s="44"/>
      <c r="I54" s="44"/>
      <c r="J54" s="45"/>
    </row>
    <row r="55">
      <c r="A55" s="35" t="s">
        <v>42</v>
      </c>
      <c r="B55" s="35">
        <v>13</v>
      </c>
      <c r="C55" s="36" t="s">
        <v>149</v>
      </c>
      <c r="D55" s="35" t="s">
        <v>44</v>
      </c>
      <c r="E55" s="37" t="s">
        <v>150</v>
      </c>
      <c r="F55" s="38" t="s">
        <v>90</v>
      </c>
      <c r="G55" s="39">
        <v>80</v>
      </c>
      <c r="H55" s="40">
        <v>0</v>
      </c>
      <c r="I55" s="41">
        <f>ROUND(G55*H55,P4)</f>
        <v>0</v>
      </c>
      <c r="J55" s="38" t="s">
        <v>47</v>
      </c>
      <c r="O55" s="42">
        <f>I55*0.21</f>
        <v>0</v>
      </c>
      <c r="P55">
        <v>3</v>
      </c>
    </row>
    <row r="56">
      <c r="A56" s="35" t="s">
        <v>48</v>
      </c>
      <c r="B56" s="43"/>
      <c r="C56" s="44"/>
      <c r="D56" s="44"/>
      <c r="E56" s="37" t="s">
        <v>151</v>
      </c>
      <c r="F56" s="44"/>
      <c r="G56" s="44"/>
      <c r="H56" s="44"/>
      <c r="I56" s="44"/>
      <c r="J56" s="45"/>
    </row>
    <row r="57" ht="45">
      <c r="A57" s="35" t="s">
        <v>50</v>
      </c>
      <c r="B57" s="43"/>
      <c r="C57" s="44"/>
      <c r="D57" s="44"/>
      <c r="E57" s="37" t="s">
        <v>152</v>
      </c>
      <c r="F57" s="44"/>
      <c r="G57" s="44"/>
      <c r="H57" s="44"/>
      <c r="I57" s="44"/>
      <c r="J57" s="45"/>
    </row>
    <row r="58">
      <c r="A58" s="35" t="s">
        <v>42</v>
      </c>
      <c r="B58" s="35">
        <v>14</v>
      </c>
      <c r="C58" s="36" t="s">
        <v>153</v>
      </c>
      <c r="D58" s="35" t="s">
        <v>44</v>
      </c>
      <c r="E58" s="37" t="s">
        <v>154</v>
      </c>
      <c r="F58" s="38" t="s">
        <v>137</v>
      </c>
      <c r="G58" s="39">
        <v>60</v>
      </c>
      <c r="H58" s="40">
        <v>0</v>
      </c>
      <c r="I58" s="41">
        <f>ROUND(G58*H58,P4)</f>
        <v>0</v>
      </c>
      <c r="J58" s="38" t="s">
        <v>47</v>
      </c>
      <c r="O58" s="42">
        <f>I58*0.21</f>
        <v>0</v>
      </c>
      <c r="P58">
        <v>3</v>
      </c>
    </row>
    <row r="59" ht="30">
      <c r="A59" s="35" t="s">
        <v>48</v>
      </c>
      <c r="B59" s="43"/>
      <c r="C59" s="44"/>
      <c r="D59" s="44"/>
      <c r="E59" s="37" t="s">
        <v>155</v>
      </c>
      <c r="F59" s="44"/>
      <c r="G59" s="44"/>
      <c r="H59" s="44"/>
      <c r="I59" s="44"/>
      <c r="J59" s="45"/>
    </row>
    <row r="60">
      <c r="A60" s="35" t="s">
        <v>105</v>
      </c>
      <c r="B60" s="43"/>
      <c r="C60" s="44"/>
      <c r="D60" s="44"/>
      <c r="E60" s="49" t="s">
        <v>156</v>
      </c>
      <c r="F60" s="44"/>
      <c r="G60" s="44"/>
      <c r="H60" s="44"/>
      <c r="I60" s="44"/>
      <c r="J60" s="45"/>
    </row>
    <row r="61" ht="120">
      <c r="A61" s="35" t="s">
        <v>50</v>
      </c>
      <c r="B61" s="43"/>
      <c r="C61" s="44"/>
      <c r="D61" s="44"/>
      <c r="E61" s="37" t="s">
        <v>157</v>
      </c>
      <c r="F61" s="44"/>
      <c r="G61" s="44"/>
      <c r="H61" s="44"/>
      <c r="I61" s="44"/>
      <c r="J61" s="45"/>
    </row>
    <row r="62">
      <c r="A62" s="35" t="s">
        <v>42</v>
      </c>
      <c r="B62" s="35">
        <v>15</v>
      </c>
      <c r="C62" s="36" t="s">
        <v>158</v>
      </c>
      <c r="D62" s="35" t="s">
        <v>44</v>
      </c>
      <c r="E62" s="37" t="s">
        <v>159</v>
      </c>
      <c r="F62" s="38" t="s">
        <v>131</v>
      </c>
      <c r="G62" s="39">
        <v>20.036999999999999</v>
      </c>
      <c r="H62" s="40">
        <v>0</v>
      </c>
      <c r="I62" s="41">
        <f>ROUND(G62*H62,P4)</f>
        <v>0</v>
      </c>
      <c r="J62" s="38" t="s">
        <v>47</v>
      </c>
      <c r="O62" s="42">
        <f>I62*0.21</f>
        <v>0</v>
      </c>
      <c r="P62">
        <v>3</v>
      </c>
    </row>
    <row r="63">
      <c r="A63" s="35" t="s">
        <v>48</v>
      </c>
      <c r="B63" s="43"/>
      <c r="C63" s="44"/>
      <c r="D63" s="44"/>
      <c r="E63" s="50" t="s">
        <v>44</v>
      </c>
      <c r="F63" s="44"/>
      <c r="G63" s="44"/>
      <c r="H63" s="44"/>
      <c r="I63" s="44"/>
      <c r="J63" s="45"/>
    </row>
    <row r="64" ht="30">
      <c r="A64" s="35" t="s">
        <v>105</v>
      </c>
      <c r="B64" s="43"/>
      <c r="C64" s="44"/>
      <c r="D64" s="44"/>
      <c r="E64" s="49" t="s">
        <v>160</v>
      </c>
      <c r="F64" s="44"/>
      <c r="G64" s="44"/>
      <c r="H64" s="44"/>
      <c r="I64" s="44"/>
      <c r="J64" s="45"/>
    </row>
    <row r="65" ht="409.5">
      <c r="A65" s="35" t="s">
        <v>50</v>
      </c>
      <c r="B65" s="43"/>
      <c r="C65" s="44"/>
      <c r="D65" s="44"/>
      <c r="E65" s="37" t="s">
        <v>161</v>
      </c>
      <c r="F65" s="44"/>
      <c r="G65" s="44"/>
      <c r="H65" s="44"/>
      <c r="I65" s="44"/>
      <c r="J65" s="45"/>
    </row>
    <row r="66">
      <c r="A66" s="35" t="s">
        <v>42</v>
      </c>
      <c r="B66" s="35">
        <v>16</v>
      </c>
      <c r="C66" s="36" t="s">
        <v>162</v>
      </c>
      <c r="D66" s="35" t="s">
        <v>65</v>
      </c>
      <c r="E66" s="37" t="s">
        <v>163</v>
      </c>
      <c r="F66" s="38" t="s">
        <v>131</v>
      </c>
      <c r="G66" s="39">
        <v>186.32499999999999</v>
      </c>
      <c r="H66" s="40">
        <v>0</v>
      </c>
      <c r="I66" s="41">
        <f>ROUND(G66*H66,P4)</f>
        <v>0</v>
      </c>
      <c r="J66" s="38" t="s">
        <v>47</v>
      </c>
      <c r="O66" s="42">
        <f>I66*0.21</f>
        <v>0</v>
      </c>
      <c r="P66">
        <v>3</v>
      </c>
    </row>
    <row r="67">
      <c r="A67" s="35" t="s">
        <v>48</v>
      </c>
      <c r="B67" s="43"/>
      <c r="C67" s="44"/>
      <c r="D67" s="44"/>
      <c r="E67" s="50" t="s">
        <v>44</v>
      </c>
      <c r="F67" s="44"/>
      <c r="G67" s="44"/>
      <c r="H67" s="44"/>
      <c r="I67" s="44"/>
      <c r="J67" s="45"/>
    </row>
    <row r="68" ht="90">
      <c r="A68" s="35" t="s">
        <v>105</v>
      </c>
      <c r="B68" s="43"/>
      <c r="C68" s="44"/>
      <c r="D68" s="44"/>
      <c r="E68" s="49" t="s">
        <v>164</v>
      </c>
      <c r="F68" s="44"/>
      <c r="G68" s="44"/>
      <c r="H68" s="44"/>
      <c r="I68" s="44"/>
      <c r="J68" s="45"/>
    </row>
    <row r="69" ht="409.5">
      <c r="A69" s="35" t="s">
        <v>50</v>
      </c>
      <c r="B69" s="43"/>
      <c r="C69" s="44"/>
      <c r="D69" s="44"/>
      <c r="E69" s="37" t="s">
        <v>161</v>
      </c>
      <c r="F69" s="44"/>
      <c r="G69" s="44"/>
      <c r="H69" s="44"/>
      <c r="I69" s="44"/>
      <c r="J69" s="45"/>
    </row>
    <row r="70">
      <c r="A70" s="35" t="s">
        <v>42</v>
      </c>
      <c r="B70" s="35">
        <v>17</v>
      </c>
      <c r="C70" s="36" t="s">
        <v>162</v>
      </c>
      <c r="D70" s="35" t="s">
        <v>68</v>
      </c>
      <c r="E70" s="37" t="s">
        <v>163</v>
      </c>
      <c r="F70" s="38" t="s">
        <v>131</v>
      </c>
      <c r="G70" s="39">
        <v>65.519999999999996</v>
      </c>
      <c r="H70" s="40">
        <v>0</v>
      </c>
      <c r="I70" s="41">
        <f>ROUND(G70*H70,P4)</f>
        <v>0</v>
      </c>
      <c r="J70" s="38" t="s">
        <v>47</v>
      </c>
      <c r="O70" s="42">
        <f>I70*0.21</f>
        <v>0</v>
      </c>
      <c r="P70">
        <v>3</v>
      </c>
    </row>
    <row r="71">
      <c r="A71" s="35" t="s">
        <v>48</v>
      </c>
      <c r="B71" s="43"/>
      <c r="C71" s="44"/>
      <c r="D71" s="44"/>
      <c r="E71" s="50" t="s">
        <v>44</v>
      </c>
      <c r="F71" s="44"/>
      <c r="G71" s="44"/>
      <c r="H71" s="44"/>
      <c r="I71" s="44"/>
      <c r="J71" s="45"/>
    </row>
    <row r="72" ht="30">
      <c r="A72" s="35" t="s">
        <v>105</v>
      </c>
      <c r="B72" s="43"/>
      <c r="C72" s="44"/>
      <c r="D72" s="44"/>
      <c r="E72" s="49" t="s">
        <v>165</v>
      </c>
      <c r="F72" s="44"/>
      <c r="G72" s="44"/>
      <c r="H72" s="44"/>
      <c r="I72" s="44"/>
      <c r="J72" s="45"/>
    </row>
    <row r="73" ht="409.5">
      <c r="A73" s="35" t="s">
        <v>50</v>
      </c>
      <c r="B73" s="43"/>
      <c r="C73" s="44"/>
      <c r="D73" s="44"/>
      <c r="E73" s="37" t="s">
        <v>161</v>
      </c>
      <c r="F73" s="44"/>
      <c r="G73" s="44"/>
      <c r="H73" s="44"/>
      <c r="I73" s="44"/>
      <c r="J73" s="45"/>
    </row>
    <row r="74">
      <c r="A74" s="35" t="s">
        <v>42</v>
      </c>
      <c r="B74" s="35">
        <v>18</v>
      </c>
      <c r="C74" s="36" t="s">
        <v>166</v>
      </c>
      <c r="D74" s="35" t="s">
        <v>44</v>
      </c>
      <c r="E74" s="37" t="s">
        <v>167</v>
      </c>
      <c r="F74" s="38" t="s">
        <v>131</v>
      </c>
      <c r="G74" s="39">
        <v>65.894999999999996</v>
      </c>
      <c r="H74" s="40">
        <v>0</v>
      </c>
      <c r="I74" s="41">
        <f>ROUND(G74*H74,P4)</f>
        <v>0</v>
      </c>
      <c r="J74" s="38" t="s">
        <v>47</v>
      </c>
      <c r="O74" s="42">
        <f>I74*0.21</f>
        <v>0</v>
      </c>
      <c r="P74">
        <v>3</v>
      </c>
    </row>
    <row r="75">
      <c r="A75" s="35" t="s">
        <v>48</v>
      </c>
      <c r="B75" s="43"/>
      <c r="C75" s="44"/>
      <c r="D75" s="44"/>
      <c r="E75" s="37" t="s">
        <v>168</v>
      </c>
      <c r="F75" s="44"/>
      <c r="G75" s="44"/>
      <c r="H75" s="44"/>
      <c r="I75" s="44"/>
      <c r="J75" s="45"/>
    </row>
    <row r="76">
      <c r="A76" s="35" t="s">
        <v>105</v>
      </c>
      <c r="B76" s="43"/>
      <c r="C76" s="44"/>
      <c r="D76" s="44"/>
      <c r="E76" s="49" t="s">
        <v>169</v>
      </c>
      <c r="F76" s="44"/>
      <c r="G76" s="44"/>
      <c r="H76" s="44"/>
      <c r="I76" s="44"/>
      <c r="J76" s="45"/>
    </row>
    <row r="77" ht="120">
      <c r="A77" s="35" t="s">
        <v>50</v>
      </c>
      <c r="B77" s="43"/>
      <c r="C77" s="44"/>
      <c r="D77" s="44"/>
      <c r="E77" s="37" t="s">
        <v>170</v>
      </c>
      <c r="F77" s="44"/>
      <c r="G77" s="44"/>
      <c r="H77" s="44"/>
      <c r="I77" s="44"/>
      <c r="J77" s="45"/>
    </row>
    <row r="78">
      <c r="A78" s="35" t="s">
        <v>42</v>
      </c>
      <c r="B78" s="35">
        <v>19</v>
      </c>
      <c r="C78" s="36" t="s">
        <v>171</v>
      </c>
      <c r="D78" s="35" t="s">
        <v>44</v>
      </c>
      <c r="E78" s="37" t="s">
        <v>172</v>
      </c>
      <c r="F78" s="38" t="s">
        <v>131</v>
      </c>
      <c r="G78" s="39">
        <v>12.635999999999999</v>
      </c>
      <c r="H78" s="40">
        <v>0</v>
      </c>
      <c r="I78" s="41">
        <f>ROUND(G78*H78,P4)</f>
        <v>0</v>
      </c>
      <c r="J78" s="38" t="s">
        <v>47</v>
      </c>
      <c r="O78" s="42">
        <f>I78*0.21</f>
        <v>0</v>
      </c>
      <c r="P78">
        <v>3</v>
      </c>
    </row>
    <row r="79">
      <c r="A79" s="35" t="s">
        <v>48</v>
      </c>
      <c r="B79" s="43"/>
      <c r="C79" s="44"/>
      <c r="D79" s="44"/>
      <c r="E79" s="50" t="s">
        <v>44</v>
      </c>
      <c r="F79" s="44"/>
      <c r="G79" s="44"/>
      <c r="H79" s="44"/>
      <c r="I79" s="44"/>
      <c r="J79" s="45"/>
    </row>
    <row r="80" ht="45">
      <c r="A80" s="35" t="s">
        <v>105</v>
      </c>
      <c r="B80" s="43"/>
      <c r="C80" s="44"/>
      <c r="D80" s="44"/>
      <c r="E80" s="49" t="s">
        <v>173</v>
      </c>
      <c r="F80" s="44"/>
      <c r="G80" s="44"/>
      <c r="H80" s="44"/>
      <c r="I80" s="44"/>
      <c r="J80" s="45"/>
    </row>
    <row r="81" ht="409.5">
      <c r="A81" s="35" t="s">
        <v>50</v>
      </c>
      <c r="B81" s="43"/>
      <c r="C81" s="44"/>
      <c r="D81" s="44"/>
      <c r="E81" s="37" t="s">
        <v>174</v>
      </c>
      <c r="F81" s="44"/>
      <c r="G81" s="44"/>
      <c r="H81" s="44"/>
      <c r="I81" s="44"/>
      <c r="J81" s="45"/>
    </row>
    <row r="82">
      <c r="A82" s="29" t="s">
        <v>39</v>
      </c>
      <c r="B82" s="30"/>
      <c r="C82" s="31" t="s">
        <v>68</v>
      </c>
      <c r="D82" s="32"/>
      <c r="E82" s="29" t="s">
        <v>175</v>
      </c>
      <c r="F82" s="32"/>
      <c r="G82" s="32"/>
      <c r="H82" s="32"/>
      <c r="I82" s="33">
        <f>SUMIFS(I83:I85,A83:A85,"P")</f>
        <v>0</v>
      </c>
      <c r="J82" s="34"/>
    </row>
    <row r="83">
      <c r="A83" s="35" t="s">
        <v>42</v>
      </c>
      <c r="B83" s="35">
        <v>20</v>
      </c>
      <c r="C83" s="36" t="s">
        <v>176</v>
      </c>
      <c r="D83" s="35" t="s">
        <v>177</v>
      </c>
      <c r="E83" s="37" t="s">
        <v>178</v>
      </c>
      <c r="F83" s="38" t="s">
        <v>84</v>
      </c>
      <c r="G83" s="39">
        <v>1</v>
      </c>
      <c r="H83" s="40">
        <v>0</v>
      </c>
      <c r="I83" s="41">
        <f>ROUND(G83*H83,P4)</f>
        <v>0</v>
      </c>
      <c r="J83" s="38" t="s">
        <v>47</v>
      </c>
      <c r="O83" s="42">
        <f>I83*0.21</f>
        <v>0</v>
      </c>
      <c r="P83">
        <v>3</v>
      </c>
    </row>
    <row r="84" ht="105">
      <c r="A84" s="35" t="s">
        <v>48</v>
      </c>
      <c r="B84" s="43"/>
      <c r="C84" s="44"/>
      <c r="D84" s="44"/>
      <c r="E84" s="37" t="s">
        <v>179</v>
      </c>
      <c r="F84" s="44"/>
      <c r="G84" s="44"/>
      <c r="H84" s="44"/>
      <c r="I84" s="44"/>
      <c r="J84" s="45"/>
    </row>
    <row r="85" ht="135">
      <c r="A85" s="35" t="s">
        <v>50</v>
      </c>
      <c r="B85" s="43"/>
      <c r="C85" s="44"/>
      <c r="D85" s="44"/>
      <c r="E85" s="37" t="s">
        <v>180</v>
      </c>
      <c r="F85" s="44"/>
      <c r="G85" s="44"/>
      <c r="H85" s="44"/>
      <c r="I85" s="44"/>
      <c r="J85" s="45"/>
    </row>
    <row r="86">
      <c r="A86" s="29" t="s">
        <v>39</v>
      </c>
      <c r="B86" s="30"/>
      <c r="C86" s="31" t="s">
        <v>181</v>
      </c>
      <c r="D86" s="32"/>
      <c r="E86" s="29" t="s">
        <v>182</v>
      </c>
      <c r="F86" s="32"/>
      <c r="G86" s="32"/>
      <c r="H86" s="32"/>
      <c r="I86" s="33">
        <f>SUMIFS(I87:I89,A87:A89,"P")</f>
        <v>0</v>
      </c>
      <c r="J86" s="34"/>
    </row>
    <row r="87">
      <c r="A87" s="35" t="s">
        <v>42</v>
      </c>
      <c r="B87" s="35">
        <v>21</v>
      </c>
      <c r="C87" s="36" t="s">
        <v>183</v>
      </c>
      <c r="D87" s="35" t="s">
        <v>44</v>
      </c>
      <c r="E87" s="37" t="s">
        <v>184</v>
      </c>
      <c r="F87" s="38" t="s">
        <v>74</v>
      </c>
      <c r="G87" s="39">
        <v>1</v>
      </c>
      <c r="H87" s="40">
        <v>0</v>
      </c>
      <c r="I87" s="41">
        <f>ROUND(G87*H87,P4)</f>
        <v>0</v>
      </c>
      <c r="J87" s="38" t="s">
        <v>47</v>
      </c>
      <c r="O87" s="42">
        <f>I87*0.21</f>
        <v>0</v>
      </c>
      <c r="P87">
        <v>3</v>
      </c>
    </row>
    <row r="88">
      <c r="A88" s="35" t="s">
        <v>48</v>
      </c>
      <c r="B88" s="43"/>
      <c r="C88" s="44"/>
      <c r="D88" s="44"/>
      <c r="E88" s="37" t="s">
        <v>185</v>
      </c>
      <c r="F88" s="44"/>
      <c r="G88" s="44"/>
      <c r="H88" s="44"/>
      <c r="I88" s="44"/>
      <c r="J88" s="45"/>
    </row>
    <row r="89" ht="120">
      <c r="A89" s="35" t="s">
        <v>50</v>
      </c>
      <c r="B89" s="43"/>
      <c r="C89" s="44"/>
      <c r="D89" s="44"/>
      <c r="E89" s="37" t="s">
        <v>186</v>
      </c>
      <c r="F89" s="44"/>
      <c r="G89" s="44"/>
      <c r="H89" s="44"/>
      <c r="I89" s="44"/>
      <c r="J89" s="45"/>
    </row>
    <row r="90">
      <c r="A90" s="29" t="s">
        <v>39</v>
      </c>
      <c r="B90" s="30"/>
      <c r="C90" s="31" t="s">
        <v>187</v>
      </c>
      <c r="D90" s="32"/>
      <c r="E90" s="29" t="s">
        <v>188</v>
      </c>
      <c r="F90" s="32"/>
      <c r="G90" s="32"/>
      <c r="H90" s="32"/>
      <c r="I90" s="33">
        <f>SUMIFS(I91:I134,A91:A134,"P")</f>
        <v>0</v>
      </c>
      <c r="J90" s="34"/>
    </row>
    <row r="91">
      <c r="A91" s="35" t="s">
        <v>42</v>
      </c>
      <c r="B91" s="35">
        <v>22</v>
      </c>
      <c r="C91" s="36" t="s">
        <v>189</v>
      </c>
      <c r="D91" s="35" t="s">
        <v>44</v>
      </c>
      <c r="E91" s="37" t="s">
        <v>190</v>
      </c>
      <c r="F91" s="38" t="s">
        <v>137</v>
      </c>
      <c r="G91" s="39">
        <v>33.689999999999998</v>
      </c>
      <c r="H91" s="40">
        <v>0</v>
      </c>
      <c r="I91" s="41">
        <f>ROUND(G91*H91,P4)</f>
        <v>0</v>
      </c>
      <c r="J91" s="38" t="s">
        <v>47</v>
      </c>
      <c r="O91" s="42">
        <f>I91*0.21</f>
        <v>0</v>
      </c>
      <c r="P91">
        <v>3</v>
      </c>
    </row>
    <row r="92">
      <c r="A92" s="35" t="s">
        <v>48</v>
      </c>
      <c r="B92" s="43"/>
      <c r="C92" s="44"/>
      <c r="D92" s="44"/>
      <c r="E92" s="37" t="s">
        <v>191</v>
      </c>
      <c r="F92" s="44"/>
      <c r="G92" s="44"/>
      <c r="H92" s="44"/>
      <c r="I92" s="44"/>
      <c r="J92" s="45"/>
    </row>
    <row r="93">
      <c r="A93" s="35" t="s">
        <v>105</v>
      </c>
      <c r="B93" s="43"/>
      <c r="C93" s="44"/>
      <c r="D93" s="44"/>
      <c r="E93" s="49" t="s">
        <v>192</v>
      </c>
      <c r="F93" s="44"/>
      <c r="G93" s="44"/>
      <c r="H93" s="44"/>
      <c r="I93" s="44"/>
      <c r="J93" s="45"/>
    </row>
    <row r="94" ht="45">
      <c r="A94" s="35" t="s">
        <v>50</v>
      </c>
      <c r="B94" s="43"/>
      <c r="C94" s="44"/>
      <c r="D94" s="44"/>
      <c r="E94" s="37" t="s">
        <v>193</v>
      </c>
      <c r="F94" s="44"/>
      <c r="G94" s="44"/>
      <c r="H94" s="44"/>
      <c r="I94" s="44"/>
      <c r="J94" s="45"/>
    </row>
    <row r="95">
      <c r="A95" s="35" t="s">
        <v>42</v>
      </c>
      <c r="B95" s="35">
        <v>23</v>
      </c>
      <c r="C95" s="36" t="s">
        <v>194</v>
      </c>
      <c r="D95" s="35" t="s">
        <v>44</v>
      </c>
      <c r="E95" s="37" t="s">
        <v>195</v>
      </c>
      <c r="F95" s="38" t="s">
        <v>74</v>
      </c>
      <c r="G95" s="39">
        <v>1</v>
      </c>
      <c r="H95" s="40">
        <v>0</v>
      </c>
      <c r="I95" s="41">
        <f>ROUND(G95*H95,P4)</f>
        <v>0</v>
      </c>
      <c r="J95" s="38" t="s">
        <v>47</v>
      </c>
      <c r="O95" s="42">
        <f>I95*0.21</f>
        <v>0</v>
      </c>
      <c r="P95">
        <v>3</v>
      </c>
    </row>
    <row r="96">
      <c r="A96" s="35" t="s">
        <v>48</v>
      </c>
      <c r="B96" s="43"/>
      <c r="C96" s="44"/>
      <c r="D96" s="44"/>
      <c r="E96" s="37" t="s">
        <v>196</v>
      </c>
      <c r="F96" s="44"/>
      <c r="G96" s="44"/>
      <c r="H96" s="44"/>
      <c r="I96" s="44"/>
      <c r="J96" s="45"/>
    </row>
    <row r="97" ht="30">
      <c r="A97" s="35" t="s">
        <v>50</v>
      </c>
      <c r="B97" s="43"/>
      <c r="C97" s="44"/>
      <c r="D97" s="44"/>
      <c r="E97" s="37" t="s">
        <v>197</v>
      </c>
      <c r="F97" s="44"/>
      <c r="G97" s="44"/>
      <c r="H97" s="44"/>
      <c r="I97" s="44"/>
      <c r="J97" s="45"/>
    </row>
    <row r="98">
      <c r="A98" s="35" t="s">
        <v>42</v>
      </c>
      <c r="B98" s="35">
        <v>24</v>
      </c>
      <c r="C98" s="36" t="s">
        <v>198</v>
      </c>
      <c r="D98" s="35" t="s">
        <v>44</v>
      </c>
      <c r="E98" s="37" t="s">
        <v>199</v>
      </c>
      <c r="F98" s="38" t="s">
        <v>137</v>
      </c>
      <c r="G98" s="39">
        <v>18.390000000000001</v>
      </c>
      <c r="H98" s="40">
        <v>0</v>
      </c>
      <c r="I98" s="41">
        <f>ROUND(G98*H98,P4)</f>
        <v>0</v>
      </c>
      <c r="J98" s="38" t="s">
        <v>47</v>
      </c>
      <c r="O98" s="42">
        <f>I98*0.21</f>
        <v>0</v>
      </c>
      <c r="P98">
        <v>3</v>
      </c>
    </row>
    <row r="99">
      <c r="A99" s="35" t="s">
        <v>48</v>
      </c>
      <c r="B99" s="43"/>
      <c r="C99" s="44"/>
      <c r="D99" s="44"/>
      <c r="E99" s="50" t="s">
        <v>44</v>
      </c>
      <c r="F99" s="44"/>
      <c r="G99" s="44"/>
      <c r="H99" s="44"/>
      <c r="I99" s="44"/>
      <c r="J99" s="45"/>
    </row>
    <row r="100">
      <c r="A100" s="35" t="s">
        <v>105</v>
      </c>
      <c r="B100" s="43"/>
      <c r="C100" s="44"/>
      <c r="D100" s="44"/>
      <c r="E100" s="49" t="s">
        <v>200</v>
      </c>
      <c r="F100" s="44"/>
      <c r="G100" s="44"/>
      <c r="H100" s="44"/>
      <c r="I100" s="44"/>
      <c r="J100" s="45"/>
    </row>
    <row r="101" ht="75">
      <c r="A101" s="35" t="s">
        <v>50</v>
      </c>
      <c r="B101" s="43"/>
      <c r="C101" s="44"/>
      <c r="D101" s="44"/>
      <c r="E101" s="37" t="s">
        <v>201</v>
      </c>
      <c r="F101" s="44"/>
      <c r="G101" s="44"/>
      <c r="H101" s="44"/>
      <c r="I101" s="44"/>
      <c r="J101" s="45"/>
    </row>
    <row r="102">
      <c r="A102" s="35" t="s">
        <v>42</v>
      </c>
      <c r="B102" s="35">
        <v>25</v>
      </c>
      <c r="C102" s="36" t="s">
        <v>202</v>
      </c>
      <c r="D102" s="35" t="s">
        <v>44</v>
      </c>
      <c r="E102" s="37" t="s">
        <v>203</v>
      </c>
      <c r="F102" s="38" t="s">
        <v>137</v>
      </c>
      <c r="G102" s="39">
        <v>8.75</v>
      </c>
      <c r="H102" s="40">
        <v>0</v>
      </c>
      <c r="I102" s="41">
        <f>ROUND(G102*H102,P4)</f>
        <v>0</v>
      </c>
      <c r="J102" s="38" t="s">
        <v>47</v>
      </c>
      <c r="O102" s="42">
        <f>I102*0.21</f>
        <v>0</v>
      </c>
      <c r="P102">
        <v>3</v>
      </c>
    </row>
    <row r="103">
      <c r="A103" s="35" t="s">
        <v>48</v>
      </c>
      <c r="B103" s="43"/>
      <c r="C103" s="44"/>
      <c r="D103" s="44"/>
      <c r="E103" s="37" t="s">
        <v>204</v>
      </c>
      <c r="F103" s="44"/>
      <c r="G103" s="44"/>
      <c r="H103" s="44"/>
      <c r="I103" s="44"/>
      <c r="J103" s="45"/>
    </row>
    <row r="104">
      <c r="A104" s="35" t="s">
        <v>105</v>
      </c>
      <c r="B104" s="43"/>
      <c r="C104" s="44"/>
      <c r="D104" s="44"/>
      <c r="E104" s="49" t="s">
        <v>205</v>
      </c>
      <c r="F104" s="44"/>
      <c r="G104" s="44"/>
      <c r="H104" s="44"/>
      <c r="I104" s="44"/>
      <c r="J104" s="45"/>
    </row>
    <row r="105" ht="75">
      <c r="A105" s="35" t="s">
        <v>50</v>
      </c>
      <c r="B105" s="43"/>
      <c r="C105" s="44"/>
      <c r="D105" s="44"/>
      <c r="E105" s="37" t="s">
        <v>206</v>
      </c>
      <c r="F105" s="44"/>
      <c r="G105" s="44"/>
      <c r="H105" s="44"/>
      <c r="I105" s="44"/>
      <c r="J105" s="45"/>
    </row>
    <row r="106">
      <c r="A106" s="35" t="s">
        <v>42</v>
      </c>
      <c r="B106" s="35">
        <v>26</v>
      </c>
      <c r="C106" s="36" t="s">
        <v>207</v>
      </c>
      <c r="D106" s="35" t="s">
        <v>177</v>
      </c>
      <c r="E106" s="37" t="s">
        <v>208</v>
      </c>
      <c r="F106" s="38" t="s">
        <v>84</v>
      </c>
      <c r="G106" s="39">
        <v>1</v>
      </c>
      <c r="H106" s="40">
        <v>0</v>
      </c>
      <c r="I106" s="41">
        <f>ROUND(G106*H106,P4)</f>
        <v>0</v>
      </c>
      <c r="J106" s="35"/>
      <c r="O106" s="42">
        <f>I106*0.21</f>
        <v>0</v>
      </c>
      <c r="P106">
        <v>3</v>
      </c>
    </row>
    <row r="107" ht="30">
      <c r="A107" s="35" t="s">
        <v>48</v>
      </c>
      <c r="B107" s="43"/>
      <c r="C107" s="44"/>
      <c r="D107" s="44"/>
      <c r="E107" s="37" t="s">
        <v>209</v>
      </c>
      <c r="F107" s="44"/>
      <c r="G107" s="44"/>
      <c r="H107" s="44"/>
      <c r="I107" s="44"/>
      <c r="J107" s="45"/>
    </row>
    <row r="108" ht="345">
      <c r="A108" s="35" t="s">
        <v>50</v>
      </c>
      <c r="B108" s="43"/>
      <c r="C108" s="44"/>
      <c r="D108" s="44"/>
      <c r="E108" s="37" t="s">
        <v>210</v>
      </c>
      <c r="F108" s="44"/>
      <c r="G108" s="44"/>
      <c r="H108" s="44"/>
      <c r="I108" s="44"/>
      <c r="J108" s="45"/>
    </row>
    <row r="109">
      <c r="A109" s="35" t="s">
        <v>42</v>
      </c>
      <c r="B109" s="35">
        <v>27</v>
      </c>
      <c r="C109" s="36" t="s">
        <v>211</v>
      </c>
      <c r="D109" s="35" t="s">
        <v>177</v>
      </c>
      <c r="E109" s="37" t="s">
        <v>212</v>
      </c>
      <c r="F109" s="38" t="s">
        <v>84</v>
      </c>
      <c r="G109" s="39">
        <v>1</v>
      </c>
      <c r="H109" s="40">
        <v>0</v>
      </c>
      <c r="I109" s="41">
        <f>ROUND(G109*H109,P4)</f>
        <v>0</v>
      </c>
      <c r="J109" s="35"/>
      <c r="O109" s="42">
        <f>I109*0.21</f>
        <v>0</v>
      </c>
      <c r="P109">
        <v>3</v>
      </c>
    </row>
    <row r="110" ht="30">
      <c r="A110" s="35" t="s">
        <v>48</v>
      </c>
      <c r="B110" s="43"/>
      <c r="C110" s="44"/>
      <c r="D110" s="44"/>
      <c r="E110" s="37" t="s">
        <v>213</v>
      </c>
      <c r="F110" s="44"/>
      <c r="G110" s="44"/>
      <c r="H110" s="44"/>
      <c r="I110" s="44"/>
      <c r="J110" s="45"/>
    </row>
    <row r="111" ht="345">
      <c r="A111" s="35" t="s">
        <v>50</v>
      </c>
      <c r="B111" s="43"/>
      <c r="C111" s="44"/>
      <c r="D111" s="44"/>
      <c r="E111" s="37" t="s">
        <v>210</v>
      </c>
      <c r="F111" s="44"/>
      <c r="G111" s="44"/>
      <c r="H111" s="44"/>
      <c r="I111" s="44"/>
      <c r="J111" s="45"/>
    </row>
    <row r="112">
      <c r="A112" s="35" t="s">
        <v>42</v>
      </c>
      <c r="B112" s="35">
        <v>28</v>
      </c>
      <c r="C112" s="36" t="s">
        <v>214</v>
      </c>
      <c r="D112" s="35" t="s">
        <v>44</v>
      </c>
      <c r="E112" s="37" t="s">
        <v>215</v>
      </c>
      <c r="F112" s="38" t="s">
        <v>131</v>
      </c>
      <c r="G112" s="39">
        <v>85.733000000000004</v>
      </c>
      <c r="H112" s="40">
        <v>0</v>
      </c>
      <c r="I112" s="41">
        <f>ROUND(G112*H112,P4)</f>
        <v>0</v>
      </c>
      <c r="J112" s="38" t="s">
        <v>47</v>
      </c>
      <c r="O112" s="42">
        <f>I112*0.21</f>
        <v>0</v>
      </c>
      <c r="P112">
        <v>3</v>
      </c>
    </row>
    <row r="113">
      <c r="A113" s="35" t="s">
        <v>48</v>
      </c>
      <c r="B113" s="43"/>
      <c r="C113" s="44"/>
      <c r="D113" s="44"/>
      <c r="E113" s="50" t="s">
        <v>44</v>
      </c>
      <c r="F113" s="44"/>
      <c r="G113" s="44"/>
      <c r="H113" s="44"/>
      <c r="I113" s="44"/>
      <c r="J113" s="45"/>
    </row>
    <row r="114" ht="75">
      <c r="A114" s="35" t="s">
        <v>105</v>
      </c>
      <c r="B114" s="43"/>
      <c r="C114" s="44"/>
      <c r="D114" s="44"/>
      <c r="E114" s="49" t="s">
        <v>216</v>
      </c>
      <c r="F114" s="44"/>
      <c r="G114" s="44"/>
      <c r="H114" s="44"/>
      <c r="I114" s="44"/>
      <c r="J114" s="45"/>
    </row>
    <row r="115" ht="180">
      <c r="A115" s="35" t="s">
        <v>50</v>
      </c>
      <c r="B115" s="43"/>
      <c r="C115" s="44"/>
      <c r="D115" s="44"/>
      <c r="E115" s="37" t="s">
        <v>217</v>
      </c>
      <c r="F115" s="44"/>
      <c r="G115" s="44"/>
      <c r="H115" s="44"/>
      <c r="I115" s="44"/>
      <c r="J115" s="45"/>
    </row>
    <row r="116">
      <c r="A116" s="35" t="s">
        <v>42</v>
      </c>
      <c r="B116" s="35">
        <v>29</v>
      </c>
      <c r="C116" s="36" t="s">
        <v>218</v>
      </c>
      <c r="D116" s="35" t="s">
        <v>44</v>
      </c>
      <c r="E116" s="37" t="s">
        <v>219</v>
      </c>
      <c r="F116" s="38" t="s">
        <v>131</v>
      </c>
      <c r="G116" s="39">
        <v>1.75</v>
      </c>
      <c r="H116" s="40">
        <v>0</v>
      </c>
      <c r="I116" s="41">
        <f>ROUND(G116*H116,P4)</f>
        <v>0</v>
      </c>
      <c r="J116" s="38" t="s">
        <v>47</v>
      </c>
      <c r="O116" s="42">
        <f>I116*0.21</f>
        <v>0</v>
      </c>
      <c r="P116">
        <v>3</v>
      </c>
    </row>
    <row r="117">
      <c r="A117" s="35" t="s">
        <v>48</v>
      </c>
      <c r="B117" s="43"/>
      <c r="C117" s="44"/>
      <c r="D117" s="44"/>
      <c r="E117" s="37" t="s">
        <v>220</v>
      </c>
      <c r="F117" s="44"/>
      <c r="G117" s="44"/>
      <c r="H117" s="44"/>
      <c r="I117" s="44"/>
      <c r="J117" s="45"/>
    </row>
    <row r="118">
      <c r="A118" s="35" t="s">
        <v>105</v>
      </c>
      <c r="B118" s="43"/>
      <c r="C118" s="44"/>
      <c r="D118" s="44"/>
      <c r="E118" s="49" t="s">
        <v>221</v>
      </c>
      <c r="F118" s="44"/>
      <c r="G118" s="44"/>
      <c r="H118" s="44"/>
      <c r="I118" s="44"/>
      <c r="J118" s="45"/>
    </row>
    <row r="119" ht="180">
      <c r="A119" s="35" t="s">
        <v>50</v>
      </c>
      <c r="B119" s="43"/>
      <c r="C119" s="44"/>
      <c r="D119" s="44"/>
      <c r="E119" s="37" t="s">
        <v>217</v>
      </c>
      <c r="F119" s="44"/>
      <c r="G119" s="44"/>
      <c r="H119" s="44"/>
      <c r="I119" s="44"/>
      <c r="J119" s="45"/>
    </row>
    <row r="120">
      <c r="A120" s="35" t="s">
        <v>42</v>
      </c>
      <c r="B120" s="35">
        <v>30</v>
      </c>
      <c r="C120" s="36" t="s">
        <v>222</v>
      </c>
      <c r="D120" s="35" t="s">
        <v>44</v>
      </c>
      <c r="E120" s="37" t="s">
        <v>223</v>
      </c>
      <c r="F120" s="38" t="s">
        <v>131</v>
      </c>
      <c r="G120" s="39">
        <v>28.524999999999999</v>
      </c>
      <c r="H120" s="40">
        <v>0</v>
      </c>
      <c r="I120" s="41">
        <f>ROUND(G120*H120,P4)</f>
        <v>0</v>
      </c>
      <c r="J120" s="38" t="s">
        <v>47</v>
      </c>
      <c r="O120" s="42">
        <f>I120*0.21</f>
        <v>0</v>
      </c>
      <c r="P120">
        <v>3</v>
      </c>
    </row>
    <row r="121">
      <c r="A121" s="35" t="s">
        <v>48</v>
      </c>
      <c r="B121" s="43"/>
      <c r="C121" s="44"/>
      <c r="D121" s="44"/>
      <c r="E121" s="50" t="s">
        <v>44</v>
      </c>
      <c r="F121" s="44"/>
      <c r="G121" s="44"/>
      <c r="H121" s="44"/>
      <c r="I121" s="44"/>
      <c r="J121" s="45"/>
    </row>
    <row r="122" ht="45">
      <c r="A122" s="35" t="s">
        <v>105</v>
      </c>
      <c r="B122" s="43"/>
      <c r="C122" s="44"/>
      <c r="D122" s="44"/>
      <c r="E122" s="49" t="s">
        <v>224</v>
      </c>
      <c r="F122" s="44"/>
      <c r="G122" s="44"/>
      <c r="H122" s="44"/>
      <c r="I122" s="44"/>
      <c r="J122" s="45"/>
    </row>
    <row r="123" ht="180">
      <c r="A123" s="35" t="s">
        <v>50</v>
      </c>
      <c r="B123" s="43"/>
      <c r="C123" s="44"/>
      <c r="D123" s="44"/>
      <c r="E123" s="37" t="s">
        <v>217</v>
      </c>
      <c r="F123" s="44"/>
      <c r="G123" s="44"/>
      <c r="H123" s="44"/>
      <c r="I123" s="44"/>
      <c r="J123" s="45"/>
    </row>
    <row r="124">
      <c r="A124" s="35" t="s">
        <v>42</v>
      </c>
      <c r="B124" s="35">
        <v>31</v>
      </c>
      <c r="C124" s="36" t="s">
        <v>225</v>
      </c>
      <c r="D124" s="35" t="s">
        <v>44</v>
      </c>
      <c r="E124" s="37" t="s">
        <v>226</v>
      </c>
      <c r="F124" s="38" t="s">
        <v>103</v>
      </c>
      <c r="G124" s="39">
        <v>0.63800000000000001</v>
      </c>
      <c r="H124" s="40">
        <v>0</v>
      </c>
      <c r="I124" s="41">
        <f>ROUND(G124*H124,P4)</f>
        <v>0</v>
      </c>
      <c r="J124" s="38" t="s">
        <v>47</v>
      </c>
      <c r="O124" s="42">
        <f>I124*0.21</f>
        <v>0</v>
      </c>
      <c r="P124">
        <v>3</v>
      </c>
    </row>
    <row r="125" ht="45">
      <c r="A125" s="35" t="s">
        <v>48</v>
      </c>
      <c r="B125" s="43"/>
      <c r="C125" s="44"/>
      <c r="D125" s="44"/>
      <c r="E125" s="37" t="s">
        <v>227</v>
      </c>
      <c r="F125" s="44"/>
      <c r="G125" s="44"/>
      <c r="H125" s="44"/>
      <c r="I125" s="44"/>
      <c r="J125" s="45"/>
    </row>
    <row r="126" ht="45">
      <c r="A126" s="35" t="s">
        <v>105</v>
      </c>
      <c r="B126" s="43"/>
      <c r="C126" s="44"/>
      <c r="D126" s="44"/>
      <c r="E126" s="49" t="s">
        <v>228</v>
      </c>
      <c r="F126" s="44"/>
      <c r="G126" s="44"/>
      <c r="H126" s="44"/>
      <c r="I126" s="44"/>
      <c r="J126" s="45"/>
    </row>
    <row r="127" ht="180">
      <c r="A127" s="35" t="s">
        <v>50</v>
      </c>
      <c r="B127" s="43"/>
      <c r="C127" s="44"/>
      <c r="D127" s="44"/>
      <c r="E127" s="37" t="s">
        <v>229</v>
      </c>
      <c r="F127" s="44"/>
      <c r="G127" s="44"/>
      <c r="H127" s="44"/>
      <c r="I127" s="44"/>
      <c r="J127" s="45"/>
    </row>
    <row r="128">
      <c r="A128" s="35" t="s">
        <v>42</v>
      </c>
      <c r="B128" s="35">
        <v>32</v>
      </c>
      <c r="C128" s="36" t="s">
        <v>230</v>
      </c>
      <c r="D128" s="35" t="s">
        <v>44</v>
      </c>
      <c r="E128" s="37" t="s">
        <v>231</v>
      </c>
      <c r="F128" s="38" t="s">
        <v>74</v>
      </c>
      <c r="G128" s="39">
        <v>1</v>
      </c>
      <c r="H128" s="40">
        <v>0</v>
      </c>
      <c r="I128" s="41">
        <f>ROUND(G128*H128,P4)</f>
        <v>0</v>
      </c>
      <c r="J128" s="38" t="s">
        <v>47</v>
      </c>
      <c r="O128" s="42">
        <f>I128*0.21</f>
        <v>0</v>
      </c>
      <c r="P128">
        <v>3</v>
      </c>
    </row>
    <row r="129">
      <c r="A129" s="35" t="s">
        <v>48</v>
      </c>
      <c r="B129" s="43"/>
      <c r="C129" s="44"/>
      <c r="D129" s="44"/>
      <c r="E129" s="37" t="s">
        <v>138</v>
      </c>
      <c r="F129" s="44"/>
      <c r="G129" s="44"/>
      <c r="H129" s="44"/>
      <c r="I129" s="44"/>
      <c r="J129" s="45"/>
    </row>
    <row r="130" ht="165">
      <c r="A130" s="35" t="s">
        <v>50</v>
      </c>
      <c r="B130" s="43"/>
      <c r="C130" s="44"/>
      <c r="D130" s="44"/>
      <c r="E130" s="37" t="s">
        <v>232</v>
      </c>
      <c r="F130" s="44"/>
      <c r="G130" s="44"/>
      <c r="H130" s="44"/>
      <c r="I130" s="44"/>
      <c r="J130" s="45"/>
    </row>
    <row r="131">
      <c r="A131" s="35" t="s">
        <v>42</v>
      </c>
      <c r="B131" s="35">
        <v>33</v>
      </c>
      <c r="C131" s="36" t="s">
        <v>233</v>
      </c>
      <c r="D131" s="35" t="s">
        <v>44</v>
      </c>
      <c r="E131" s="37" t="s">
        <v>234</v>
      </c>
      <c r="F131" s="38" t="s">
        <v>120</v>
      </c>
      <c r="G131" s="39">
        <v>64.150000000000006</v>
      </c>
      <c r="H131" s="40">
        <v>0</v>
      </c>
      <c r="I131" s="41">
        <f>ROUND(G131*H131,P4)</f>
        <v>0</v>
      </c>
      <c r="J131" s="38" t="s">
        <v>47</v>
      </c>
      <c r="O131" s="42">
        <f>I131*0.21</f>
        <v>0</v>
      </c>
      <c r="P131">
        <v>3</v>
      </c>
    </row>
    <row r="132">
      <c r="A132" s="35" t="s">
        <v>48</v>
      </c>
      <c r="B132" s="43"/>
      <c r="C132" s="44"/>
      <c r="D132" s="44"/>
      <c r="E132" s="37" t="s">
        <v>235</v>
      </c>
      <c r="F132" s="44"/>
      <c r="G132" s="44"/>
      <c r="H132" s="44"/>
      <c r="I132" s="44"/>
      <c r="J132" s="45"/>
    </row>
    <row r="133">
      <c r="A133" s="35" t="s">
        <v>105</v>
      </c>
      <c r="B133" s="43"/>
      <c r="C133" s="44"/>
      <c r="D133" s="44"/>
      <c r="E133" s="49" t="s">
        <v>236</v>
      </c>
      <c r="F133" s="44"/>
      <c r="G133" s="44"/>
      <c r="H133" s="44"/>
      <c r="I133" s="44"/>
      <c r="J133" s="45"/>
    </row>
    <row r="134" ht="150">
      <c r="A134" s="35" t="s">
        <v>50</v>
      </c>
      <c r="B134" s="46"/>
      <c r="C134" s="47"/>
      <c r="D134" s="47"/>
      <c r="E134" s="37" t="s">
        <v>237</v>
      </c>
      <c r="F134" s="47"/>
      <c r="G134" s="47"/>
      <c r="H134" s="47"/>
      <c r="I134" s="47"/>
      <c r="J134" s="48"/>
    </row>
  </sheetData>
  <sheetProtection sheet="1" objects="1" scenarios="1" spinCount="100000" saltValue="8Lnf+i02MDbPBvKbyeSjYfry8cS1c9+5TDR1xewDf1JpOBwYyCpUqGowqAGLedr68pVVF3oPtxmPFH44VHjDiQ==" hashValue="GmXB+Im0Fm+PYEg2RG64IgSkVKVt6bMGcbnjNwLzrcgX46qgFSydS2q4EWbzCRTwEPq9u5kB7h+dkOtcg8uK7A==" algorithmName="SHA-512" password="CC05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24.28516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15</v>
      </c>
      <c r="I3" s="23">
        <f>SUMIFS(I8:I281,A8:A281,"SD")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65</v>
      </c>
      <c r="D8" s="32"/>
      <c r="E8" s="29" t="s">
        <v>117</v>
      </c>
      <c r="F8" s="32"/>
      <c r="G8" s="32"/>
      <c r="H8" s="32"/>
      <c r="I8" s="33">
        <f>SUMIFS(I9:I24,A9:A24,"P")</f>
        <v>0</v>
      </c>
      <c r="J8" s="34"/>
    </row>
    <row r="9">
      <c r="A9" s="35" t="s">
        <v>42</v>
      </c>
      <c r="B9" s="35">
        <v>1</v>
      </c>
      <c r="C9" s="36" t="s">
        <v>238</v>
      </c>
      <c r="D9" s="35" t="s">
        <v>44</v>
      </c>
      <c r="E9" s="37" t="s">
        <v>239</v>
      </c>
      <c r="F9" s="38" t="s">
        <v>131</v>
      </c>
      <c r="G9" s="39">
        <v>132.65899999999999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 ht="45">
      <c r="A10" s="35" t="s">
        <v>48</v>
      </c>
      <c r="B10" s="43"/>
      <c r="C10" s="44"/>
      <c r="D10" s="44"/>
      <c r="E10" s="37" t="s">
        <v>240</v>
      </c>
      <c r="F10" s="44"/>
      <c r="G10" s="44"/>
      <c r="H10" s="44"/>
      <c r="I10" s="44"/>
      <c r="J10" s="45"/>
    </row>
    <row r="11" ht="90">
      <c r="A11" s="35" t="s">
        <v>105</v>
      </c>
      <c r="B11" s="43"/>
      <c r="C11" s="44"/>
      <c r="D11" s="44"/>
      <c r="E11" s="49" t="s">
        <v>241</v>
      </c>
      <c r="F11" s="44"/>
      <c r="G11" s="44"/>
      <c r="H11" s="44"/>
      <c r="I11" s="44"/>
      <c r="J11" s="45"/>
    </row>
    <row r="12" ht="300">
      <c r="A12" s="35" t="s">
        <v>50</v>
      </c>
      <c r="B12" s="43"/>
      <c r="C12" s="44"/>
      <c r="D12" s="44"/>
      <c r="E12" s="37" t="s">
        <v>242</v>
      </c>
      <c r="F12" s="44"/>
      <c r="G12" s="44"/>
      <c r="H12" s="44"/>
      <c r="I12" s="44"/>
      <c r="J12" s="45"/>
    </row>
    <row r="13">
      <c r="A13" s="35" t="s">
        <v>42</v>
      </c>
      <c r="B13" s="35">
        <v>2</v>
      </c>
      <c r="C13" s="36" t="s">
        <v>243</v>
      </c>
      <c r="D13" s="35" t="s">
        <v>44</v>
      </c>
      <c r="E13" s="37" t="s">
        <v>244</v>
      </c>
      <c r="F13" s="38" t="s">
        <v>120</v>
      </c>
      <c r="G13" s="39">
        <v>218.40000000000001</v>
      </c>
      <c r="H13" s="40">
        <v>0</v>
      </c>
      <c r="I13" s="41">
        <f>ROUND(G13*H13,P4)</f>
        <v>0</v>
      </c>
      <c r="J13" s="38" t="s">
        <v>47</v>
      </c>
      <c r="O13" s="42">
        <f>I13*0.21</f>
        <v>0</v>
      </c>
      <c r="P13">
        <v>3</v>
      </c>
    </row>
    <row r="14" ht="45">
      <c r="A14" s="35" t="s">
        <v>48</v>
      </c>
      <c r="B14" s="43"/>
      <c r="C14" s="44"/>
      <c r="D14" s="44"/>
      <c r="E14" s="37" t="s">
        <v>245</v>
      </c>
      <c r="F14" s="44"/>
      <c r="G14" s="44"/>
      <c r="H14" s="44"/>
      <c r="I14" s="44"/>
      <c r="J14" s="45"/>
    </row>
    <row r="15">
      <c r="A15" s="35" t="s">
        <v>105</v>
      </c>
      <c r="B15" s="43"/>
      <c r="C15" s="44"/>
      <c r="D15" s="44"/>
      <c r="E15" s="49" t="s">
        <v>246</v>
      </c>
      <c r="F15" s="44"/>
      <c r="G15" s="44"/>
      <c r="H15" s="44"/>
      <c r="I15" s="44"/>
      <c r="J15" s="45"/>
    </row>
    <row r="16" ht="30">
      <c r="A16" s="35" t="s">
        <v>50</v>
      </c>
      <c r="B16" s="43"/>
      <c r="C16" s="44"/>
      <c r="D16" s="44"/>
      <c r="E16" s="37" t="s">
        <v>247</v>
      </c>
      <c r="F16" s="44"/>
      <c r="G16" s="44"/>
      <c r="H16" s="44"/>
      <c r="I16" s="44"/>
      <c r="J16" s="45"/>
    </row>
    <row r="17">
      <c r="A17" s="35" t="s">
        <v>42</v>
      </c>
      <c r="B17" s="35">
        <v>3</v>
      </c>
      <c r="C17" s="36" t="s">
        <v>248</v>
      </c>
      <c r="D17" s="35"/>
      <c r="E17" s="37" t="s">
        <v>249</v>
      </c>
      <c r="F17" s="38" t="s">
        <v>120</v>
      </c>
      <c r="G17" s="39">
        <v>39.600000000000001</v>
      </c>
      <c r="H17" s="40">
        <v>0</v>
      </c>
      <c r="I17" s="41">
        <f>ROUND(G17*H17,P4)</f>
        <v>0</v>
      </c>
      <c r="J17" s="38" t="s">
        <v>47</v>
      </c>
      <c r="O17" s="42">
        <f>I17*0.21</f>
        <v>0</v>
      </c>
      <c r="P17">
        <v>3</v>
      </c>
    </row>
    <row r="18">
      <c r="A18" s="35" t="s">
        <v>48</v>
      </c>
      <c r="B18" s="43"/>
      <c r="C18" s="44"/>
      <c r="D18" s="44"/>
      <c r="E18" s="37" t="s">
        <v>250</v>
      </c>
      <c r="F18" s="44"/>
      <c r="G18" s="44"/>
      <c r="H18" s="44"/>
      <c r="I18" s="44"/>
      <c r="J18" s="45"/>
    </row>
    <row r="19">
      <c r="A19" s="35" t="s">
        <v>105</v>
      </c>
      <c r="B19" s="43"/>
      <c r="C19" s="44"/>
      <c r="D19" s="44"/>
      <c r="E19" s="49" t="s">
        <v>251</v>
      </c>
      <c r="F19" s="44"/>
      <c r="G19" s="44"/>
      <c r="H19" s="44"/>
      <c r="I19" s="44"/>
      <c r="J19" s="45"/>
    </row>
    <row r="20" ht="75">
      <c r="A20" s="35" t="s">
        <v>50</v>
      </c>
      <c r="B20" s="43"/>
      <c r="C20" s="44"/>
      <c r="D20" s="44"/>
      <c r="E20" s="37" t="s">
        <v>252</v>
      </c>
      <c r="F20" s="44"/>
      <c r="G20" s="44"/>
      <c r="H20" s="44"/>
      <c r="I20" s="44"/>
      <c r="J20" s="45"/>
    </row>
    <row r="21">
      <c r="A21" s="35" t="s">
        <v>42</v>
      </c>
      <c r="B21" s="35">
        <v>4</v>
      </c>
      <c r="C21" s="36" t="s">
        <v>253</v>
      </c>
      <c r="D21" s="35" t="s">
        <v>44</v>
      </c>
      <c r="E21" s="37" t="s">
        <v>254</v>
      </c>
      <c r="F21" s="38" t="s">
        <v>120</v>
      </c>
      <c r="G21" s="39">
        <v>39.600000000000001</v>
      </c>
      <c r="H21" s="40">
        <v>0</v>
      </c>
      <c r="I21" s="41">
        <f>ROUND(G21*H21,P4)</f>
        <v>0</v>
      </c>
      <c r="J21" s="38" t="s">
        <v>47</v>
      </c>
      <c r="O21" s="42">
        <f>I21*0.21</f>
        <v>0</v>
      </c>
      <c r="P21">
        <v>3</v>
      </c>
    </row>
    <row r="22">
      <c r="A22" s="35" t="s">
        <v>48</v>
      </c>
      <c r="B22" s="43"/>
      <c r="C22" s="44"/>
      <c r="D22" s="44"/>
      <c r="E22" s="50"/>
      <c r="F22" s="44"/>
      <c r="G22" s="44"/>
      <c r="H22" s="44"/>
      <c r="I22" s="44"/>
      <c r="J22" s="45"/>
    </row>
    <row r="23">
      <c r="A23" s="35" t="s">
        <v>105</v>
      </c>
      <c r="B23" s="43"/>
      <c r="C23" s="44"/>
      <c r="D23" s="44"/>
      <c r="E23" s="49" t="s">
        <v>255</v>
      </c>
      <c r="F23" s="44"/>
      <c r="G23" s="44"/>
      <c r="H23" s="44"/>
      <c r="I23" s="44"/>
      <c r="J23" s="45"/>
    </row>
    <row r="24" ht="30">
      <c r="A24" s="35" t="s">
        <v>50</v>
      </c>
      <c r="B24" s="43"/>
      <c r="C24" s="44"/>
      <c r="D24" s="44"/>
      <c r="E24" s="37" t="s">
        <v>256</v>
      </c>
      <c r="F24" s="44"/>
      <c r="G24" s="44"/>
      <c r="H24" s="44"/>
      <c r="I24" s="44"/>
      <c r="J24" s="45"/>
    </row>
    <row r="25">
      <c r="A25" s="29" t="s">
        <v>39</v>
      </c>
      <c r="B25" s="30"/>
      <c r="C25" s="31" t="s">
        <v>68</v>
      </c>
      <c r="D25" s="32"/>
      <c r="E25" s="29" t="s">
        <v>175</v>
      </c>
      <c r="F25" s="32"/>
      <c r="G25" s="32"/>
      <c r="H25" s="32"/>
      <c r="I25" s="33">
        <f>SUMIFS(I26:I53,A26:A53,"P")</f>
        <v>0</v>
      </c>
      <c r="J25" s="34"/>
    </row>
    <row r="26">
      <c r="A26" s="35" t="s">
        <v>42</v>
      </c>
      <c r="B26" s="35">
        <v>5</v>
      </c>
      <c r="C26" s="36" t="s">
        <v>257</v>
      </c>
      <c r="D26" s="35" t="s">
        <v>44</v>
      </c>
      <c r="E26" s="37" t="s">
        <v>258</v>
      </c>
      <c r="F26" s="38" t="s">
        <v>131</v>
      </c>
      <c r="G26" s="39">
        <v>0.78000000000000003</v>
      </c>
      <c r="H26" s="40">
        <v>0</v>
      </c>
      <c r="I26" s="41">
        <f>ROUND(G26*H26,P4)</f>
        <v>0</v>
      </c>
      <c r="J26" s="38" t="s">
        <v>47</v>
      </c>
      <c r="O26" s="42">
        <f>I26*0.21</f>
        <v>0</v>
      </c>
      <c r="P26">
        <v>3</v>
      </c>
    </row>
    <row r="27" ht="30">
      <c r="A27" s="35" t="s">
        <v>48</v>
      </c>
      <c r="B27" s="43"/>
      <c r="C27" s="44"/>
      <c r="D27" s="44"/>
      <c r="E27" s="37" t="s">
        <v>259</v>
      </c>
      <c r="F27" s="44"/>
      <c r="G27" s="44"/>
      <c r="H27" s="44"/>
      <c r="I27" s="44"/>
      <c r="J27" s="45"/>
    </row>
    <row r="28">
      <c r="A28" s="35" t="s">
        <v>105</v>
      </c>
      <c r="B28" s="43"/>
      <c r="C28" s="44"/>
      <c r="D28" s="44"/>
      <c r="E28" s="49" t="s">
        <v>260</v>
      </c>
      <c r="F28" s="44"/>
      <c r="G28" s="44"/>
      <c r="H28" s="44"/>
      <c r="I28" s="44"/>
      <c r="J28" s="45"/>
    </row>
    <row r="29" ht="75">
      <c r="A29" s="35" t="s">
        <v>50</v>
      </c>
      <c r="B29" s="43"/>
      <c r="C29" s="44"/>
      <c r="D29" s="44"/>
      <c r="E29" s="37" t="s">
        <v>261</v>
      </c>
      <c r="F29" s="44"/>
      <c r="G29" s="44"/>
      <c r="H29" s="44"/>
      <c r="I29" s="44"/>
      <c r="J29" s="45"/>
    </row>
    <row r="30">
      <c r="A30" s="35" t="s">
        <v>42</v>
      </c>
      <c r="B30" s="35">
        <v>6</v>
      </c>
      <c r="C30" s="36" t="s">
        <v>262</v>
      </c>
      <c r="D30" s="35" t="s">
        <v>44</v>
      </c>
      <c r="E30" s="37" t="s">
        <v>263</v>
      </c>
      <c r="F30" s="38" t="s">
        <v>131</v>
      </c>
      <c r="G30" s="39">
        <v>0.17499999999999999</v>
      </c>
      <c r="H30" s="40">
        <v>0</v>
      </c>
      <c r="I30" s="41">
        <f>ROUND(G30*H30,P4)</f>
        <v>0</v>
      </c>
      <c r="J30" s="38" t="s">
        <v>85</v>
      </c>
      <c r="O30" s="42">
        <f>I30*0.21</f>
        <v>0</v>
      </c>
      <c r="P30">
        <v>3</v>
      </c>
    </row>
    <row r="31">
      <c r="A31" s="35" t="s">
        <v>48</v>
      </c>
      <c r="B31" s="43"/>
      <c r="C31" s="44"/>
      <c r="D31" s="44"/>
      <c r="E31" s="50" t="s">
        <v>44</v>
      </c>
      <c r="F31" s="44"/>
      <c r="G31" s="44"/>
      <c r="H31" s="44"/>
      <c r="I31" s="44"/>
      <c r="J31" s="45"/>
    </row>
    <row r="32" ht="45">
      <c r="A32" s="35" t="s">
        <v>105</v>
      </c>
      <c r="B32" s="43"/>
      <c r="C32" s="44"/>
      <c r="D32" s="44"/>
      <c r="E32" s="49" t="s">
        <v>264</v>
      </c>
      <c r="F32" s="44"/>
      <c r="G32" s="44"/>
      <c r="H32" s="44"/>
      <c r="I32" s="44"/>
      <c r="J32" s="45"/>
    </row>
    <row r="33" ht="105">
      <c r="A33" s="35" t="s">
        <v>50</v>
      </c>
      <c r="B33" s="43"/>
      <c r="C33" s="44"/>
      <c r="D33" s="44"/>
      <c r="E33" s="37" t="s">
        <v>265</v>
      </c>
      <c r="F33" s="44"/>
      <c r="G33" s="44"/>
      <c r="H33" s="44"/>
      <c r="I33" s="44"/>
      <c r="J33" s="45"/>
    </row>
    <row r="34">
      <c r="A34" s="35" t="s">
        <v>42</v>
      </c>
      <c r="B34" s="35">
        <v>7</v>
      </c>
      <c r="C34" s="36" t="s">
        <v>266</v>
      </c>
      <c r="D34" s="35" t="s">
        <v>44</v>
      </c>
      <c r="E34" s="37" t="s">
        <v>267</v>
      </c>
      <c r="F34" s="38" t="s">
        <v>137</v>
      </c>
      <c r="G34" s="39">
        <v>100</v>
      </c>
      <c r="H34" s="40">
        <v>0</v>
      </c>
      <c r="I34" s="41">
        <f>ROUND(G34*H34,P4)</f>
        <v>0</v>
      </c>
      <c r="J34" s="38" t="s">
        <v>47</v>
      </c>
      <c r="O34" s="42">
        <f>I34*0.21</f>
        <v>0</v>
      </c>
      <c r="P34">
        <v>3</v>
      </c>
    </row>
    <row r="35" ht="60">
      <c r="A35" s="35" t="s">
        <v>48</v>
      </c>
      <c r="B35" s="43"/>
      <c r="C35" s="44"/>
      <c r="D35" s="44"/>
      <c r="E35" s="37" t="s">
        <v>268</v>
      </c>
      <c r="F35" s="44"/>
      <c r="G35" s="44"/>
      <c r="H35" s="44"/>
      <c r="I35" s="44"/>
      <c r="J35" s="45"/>
    </row>
    <row r="36">
      <c r="A36" s="35" t="s">
        <v>105</v>
      </c>
      <c r="B36" s="43"/>
      <c r="C36" s="44"/>
      <c r="D36" s="44"/>
      <c r="E36" s="49" t="s">
        <v>269</v>
      </c>
      <c r="F36" s="44"/>
      <c r="G36" s="44"/>
      <c r="H36" s="44"/>
      <c r="I36" s="44"/>
      <c r="J36" s="45"/>
    </row>
    <row r="37" ht="120">
      <c r="A37" s="35" t="s">
        <v>50</v>
      </c>
      <c r="B37" s="43"/>
      <c r="C37" s="44"/>
      <c r="D37" s="44"/>
      <c r="E37" s="37" t="s">
        <v>270</v>
      </c>
      <c r="F37" s="44"/>
      <c r="G37" s="44"/>
      <c r="H37" s="44"/>
      <c r="I37" s="44"/>
      <c r="J37" s="45"/>
    </row>
    <row r="38" ht="30">
      <c r="A38" s="35" t="s">
        <v>42</v>
      </c>
      <c r="B38" s="35">
        <v>8</v>
      </c>
      <c r="C38" s="36" t="s">
        <v>271</v>
      </c>
      <c r="D38" s="35" t="s">
        <v>44</v>
      </c>
      <c r="E38" s="37" t="s">
        <v>272</v>
      </c>
      <c r="F38" s="38" t="s">
        <v>137</v>
      </c>
      <c r="G38" s="39">
        <v>80</v>
      </c>
      <c r="H38" s="40">
        <v>0</v>
      </c>
      <c r="I38" s="41">
        <f>ROUND(G38*H38,P4)</f>
        <v>0</v>
      </c>
      <c r="J38" s="38" t="s">
        <v>47</v>
      </c>
      <c r="O38" s="42">
        <f>I38*0.21</f>
        <v>0</v>
      </c>
      <c r="P38">
        <v>3</v>
      </c>
    </row>
    <row r="39">
      <c r="A39" s="35" t="s">
        <v>48</v>
      </c>
      <c r="B39" s="43"/>
      <c r="C39" s="44"/>
      <c r="D39" s="44"/>
      <c r="E39" s="50" t="s">
        <v>44</v>
      </c>
      <c r="F39" s="44"/>
      <c r="G39" s="44"/>
      <c r="H39" s="44"/>
      <c r="I39" s="44"/>
      <c r="J39" s="45"/>
    </row>
    <row r="40">
      <c r="A40" s="35" t="s">
        <v>105</v>
      </c>
      <c r="B40" s="43"/>
      <c r="C40" s="44"/>
      <c r="D40" s="44"/>
      <c r="E40" s="49" t="s">
        <v>273</v>
      </c>
      <c r="F40" s="44"/>
      <c r="G40" s="44"/>
      <c r="H40" s="44"/>
      <c r="I40" s="44"/>
      <c r="J40" s="45"/>
    </row>
    <row r="41" ht="105">
      <c r="A41" s="35" t="s">
        <v>50</v>
      </c>
      <c r="B41" s="43"/>
      <c r="C41" s="44"/>
      <c r="D41" s="44"/>
      <c r="E41" s="37" t="s">
        <v>274</v>
      </c>
      <c r="F41" s="44"/>
      <c r="G41" s="44"/>
      <c r="H41" s="44"/>
      <c r="I41" s="44"/>
      <c r="J41" s="45"/>
    </row>
    <row r="42">
      <c r="A42" s="35" t="s">
        <v>42</v>
      </c>
      <c r="B42" s="35">
        <v>9</v>
      </c>
      <c r="C42" s="36" t="s">
        <v>275</v>
      </c>
      <c r="D42" s="35" t="s">
        <v>44</v>
      </c>
      <c r="E42" s="37" t="s">
        <v>276</v>
      </c>
      <c r="F42" s="38" t="s">
        <v>131</v>
      </c>
      <c r="G42" s="39">
        <v>18.521999999999998</v>
      </c>
      <c r="H42" s="40">
        <v>0</v>
      </c>
      <c r="I42" s="41">
        <f>ROUND(G42*H42,P4)</f>
        <v>0</v>
      </c>
      <c r="J42" s="38" t="s">
        <v>47</v>
      </c>
      <c r="O42" s="42">
        <f>I42*0.21</f>
        <v>0</v>
      </c>
      <c r="P42">
        <v>3</v>
      </c>
    </row>
    <row r="43">
      <c r="A43" s="35" t="s">
        <v>48</v>
      </c>
      <c r="B43" s="43"/>
      <c r="C43" s="44"/>
      <c r="D43" s="44"/>
      <c r="E43" s="50" t="s">
        <v>44</v>
      </c>
      <c r="F43" s="44"/>
      <c r="G43" s="44"/>
      <c r="H43" s="44"/>
      <c r="I43" s="44"/>
      <c r="J43" s="45"/>
    </row>
    <row r="44">
      <c r="A44" s="35" t="s">
        <v>105</v>
      </c>
      <c r="B44" s="43"/>
      <c r="C44" s="44"/>
      <c r="D44" s="44"/>
      <c r="E44" s="49" t="s">
        <v>277</v>
      </c>
      <c r="F44" s="44"/>
      <c r="G44" s="44"/>
      <c r="H44" s="44"/>
      <c r="I44" s="44"/>
      <c r="J44" s="45"/>
    </row>
    <row r="45" ht="409.5">
      <c r="A45" s="35" t="s">
        <v>50</v>
      </c>
      <c r="B45" s="43"/>
      <c r="C45" s="44"/>
      <c r="D45" s="44"/>
      <c r="E45" s="37" t="s">
        <v>278</v>
      </c>
      <c r="F45" s="44"/>
      <c r="G45" s="44"/>
      <c r="H45" s="44"/>
      <c r="I45" s="44"/>
      <c r="J45" s="45"/>
    </row>
    <row r="46">
      <c r="A46" s="35" t="s">
        <v>42</v>
      </c>
      <c r="B46" s="35">
        <v>10</v>
      </c>
      <c r="C46" s="36" t="s">
        <v>279</v>
      </c>
      <c r="D46" s="35" t="s">
        <v>44</v>
      </c>
      <c r="E46" s="37" t="s">
        <v>280</v>
      </c>
      <c r="F46" s="38" t="s">
        <v>103</v>
      </c>
      <c r="G46" s="39">
        <v>2.964</v>
      </c>
      <c r="H46" s="40">
        <v>0</v>
      </c>
      <c r="I46" s="41">
        <f>ROUND(G46*H46,P4)</f>
        <v>0</v>
      </c>
      <c r="J46" s="38" t="s">
        <v>47</v>
      </c>
      <c r="O46" s="42">
        <f>I46*0.21</f>
        <v>0</v>
      </c>
      <c r="P46">
        <v>3</v>
      </c>
    </row>
    <row r="47">
      <c r="A47" s="35" t="s">
        <v>48</v>
      </c>
      <c r="B47" s="43"/>
      <c r="C47" s="44"/>
      <c r="D47" s="44"/>
      <c r="E47" s="37" t="s">
        <v>281</v>
      </c>
      <c r="F47" s="44"/>
      <c r="G47" s="44"/>
      <c r="H47" s="44"/>
      <c r="I47" s="44"/>
      <c r="J47" s="45"/>
    </row>
    <row r="48">
      <c r="A48" s="35" t="s">
        <v>105</v>
      </c>
      <c r="B48" s="43"/>
      <c r="C48" s="44"/>
      <c r="D48" s="44"/>
      <c r="E48" s="49" t="s">
        <v>282</v>
      </c>
      <c r="F48" s="44"/>
      <c r="G48" s="44"/>
      <c r="H48" s="44"/>
      <c r="I48" s="44"/>
      <c r="J48" s="45"/>
    </row>
    <row r="49" ht="375">
      <c r="A49" s="35" t="s">
        <v>50</v>
      </c>
      <c r="B49" s="43"/>
      <c r="C49" s="44"/>
      <c r="D49" s="44"/>
      <c r="E49" s="37" t="s">
        <v>283</v>
      </c>
      <c r="F49" s="44"/>
      <c r="G49" s="44"/>
      <c r="H49" s="44"/>
      <c r="I49" s="44"/>
      <c r="J49" s="45"/>
    </row>
    <row r="50">
      <c r="A50" s="35" t="s">
        <v>42</v>
      </c>
      <c r="B50" s="35">
        <v>11</v>
      </c>
      <c r="C50" s="36" t="s">
        <v>284</v>
      </c>
      <c r="D50" s="35" t="s">
        <v>44</v>
      </c>
      <c r="E50" s="37" t="s">
        <v>285</v>
      </c>
      <c r="F50" s="38" t="s">
        <v>120</v>
      </c>
      <c r="G50" s="39">
        <v>37.439999999999998</v>
      </c>
      <c r="H50" s="40">
        <v>0</v>
      </c>
      <c r="I50" s="41">
        <f>ROUND(G50*H50,P4)</f>
        <v>0</v>
      </c>
      <c r="J50" s="38" t="s">
        <v>47</v>
      </c>
      <c r="O50" s="42">
        <f>I50*0.21</f>
        <v>0</v>
      </c>
      <c r="P50">
        <v>3</v>
      </c>
    </row>
    <row r="51" ht="45">
      <c r="A51" s="35" t="s">
        <v>48</v>
      </c>
      <c r="B51" s="43"/>
      <c r="C51" s="44"/>
      <c r="D51" s="44"/>
      <c r="E51" s="37" t="s">
        <v>286</v>
      </c>
      <c r="F51" s="44"/>
      <c r="G51" s="44"/>
      <c r="H51" s="44"/>
      <c r="I51" s="44"/>
      <c r="J51" s="45"/>
    </row>
    <row r="52">
      <c r="A52" s="35" t="s">
        <v>105</v>
      </c>
      <c r="B52" s="43"/>
      <c r="C52" s="44"/>
      <c r="D52" s="44"/>
      <c r="E52" s="49" t="s">
        <v>287</v>
      </c>
      <c r="F52" s="44"/>
      <c r="G52" s="44"/>
      <c r="H52" s="44"/>
      <c r="I52" s="44"/>
      <c r="J52" s="45"/>
    </row>
    <row r="53" ht="120">
      <c r="A53" s="35" t="s">
        <v>50</v>
      </c>
      <c r="B53" s="43"/>
      <c r="C53" s="44"/>
      <c r="D53" s="44"/>
      <c r="E53" s="37" t="s">
        <v>288</v>
      </c>
      <c r="F53" s="44"/>
      <c r="G53" s="44"/>
      <c r="H53" s="44"/>
      <c r="I53" s="44"/>
      <c r="J53" s="45"/>
    </row>
    <row r="54">
      <c r="A54" s="29" t="s">
        <v>39</v>
      </c>
      <c r="B54" s="30"/>
      <c r="C54" s="31" t="s">
        <v>70</v>
      </c>
      <c r="D54" s="32"/>
      <c r="E54" s="29" t="s">
        <v>289</v>
      </c>
      <c r="F54" s="32"/>
      <c r="G54" s="32"/>
      <c r="H54" s="32"/>
      <c r="I54" s="33">
        <f>SUMIFS(I55:I82,A55:A82,"P")</f>
        <v>0</v>
      </c>
      <c r="J54" s="34"/>
    </row>
    <row r="55">
      <c r="A55" s="35" t="s">
        <v>42</v>
      </c>
      <c r="B55" s="35">
        <v>12</v>
      </c>
      <c r="C55" s="36" t="s">
        <v>290</v>
      </c>
      <c r="D55" s="35" t="s">
        <v>44</v>
      </c>
      <c r="E55" s="37" t="s">
        <v>291</v>
      </c>
      <c r="F55" s="38" t="s">
        <v>292</v>
      </c>
      <c r="G55" s="39">
        <v>228</v>
      </c>
      <c r="H55" s="40">
        <v>0</v>
      </c>
      <c r="I55" s="41">
        <f>ROUND(G55*H55,P4)</f>
        <v>0</v>
      </c>
      <c r="J55" s="38" t="s">
        <v>47</v>
      </c>
      <c r="O55" s="42">
        <f>I55*0.21</f>
        <v>0</v>
      </c>
      <c r="P55">
        <v>3</v>
      </c>
    </row>
    <row r="56" ht="30">
      <c r="A56" s="35" t="s">
        <v>48</v>
      </c>
      <c r="B56" s="43"/>
      <c r="C56" s="44"/>
      <c r="D56" s="44"/>
      <c r="E56" s="37" t="s">
        <v>293</v>
      </c>
      <c r="F56" s="44"/>
      <c r="G56" s="44"/>
      <c r="H56" s="44"/>
      <c r="I56" s="44"/>
      <c r="J56" s="45"/>
    </row>
    <row r="57">
      <c r="A57" s="35" t="s">
        <v>105</v>
      </c>
      <c r="B57" s="43"/>
      <c r="C57" s="44"/>
      <c r="D57" s="44"/>
      <c r="E57" s="49" t="s">
        <v>294</v>
      </c>
      <c r="F57" s="44"/>
      <c r="G57" s="44"/>
      <c r="H57" s="44"/>
      <c r="I57" s="44"/>
      <c r="J57" s="45"/>
    </row>
    <row r="58" ht="45">
      <c r="A58" s="35" t="s">
        <v>50</v>
      </c>
      <c r="B58" s="43"/>
      <c r="C58" s="44"/>
      <c r="D58" s="44"/>
      <c r="E58" s="37" t="s">
        <v>295</v>
      </c>
      <c r="F58" s="44"/>
      <c r="G58" s="44"/>
      <c r="H58" s="44"/>
      <c r="I58" s="44"/>
      <c r="J58" s="45"/>
    </row>
    <row r="59">
      <c r="A59" s="35" t="s">
        <v>42</v>
      </c>
      <c r="B59" s="35">
        <v>13</v>
      </c>
      <c r="C59" s="36" t="s">
        <v>296</v>
      </c>
      <c r="D59" s="35" t="s">
        <v>44</v>
      </c>
      <c r="E59" s="37" t="s">
        <v>297</v>
      </c>
      <c r="F59" s="38" t="s">
        <v>131</v>
      </c>
      <c r="G59" s="39">
        <v>15.218999999999999</v>
      </c>
      <c r="H59" s="40">
        <v>0</v>
      </c>
      <c r="I59" s="41">
        <f>ROUND(G59*H59,P4)</f>
        <v>0</v>
      </c>
      <c r="J59" s="38" t="s">
        <v>47</v>
      </c>
      <c r="O59" s="42">
        <f>I59*0.21</f>
        <v>0</v>
      </c>
      <c r="P59">
        <v>3</v>
      </c>
    </row>
    <row r="60" ht="45">
      <c r="A60" s="35" t="s">
        <v>48</v>
      </c>
      <c r="B60" s="43"/>
      <c r="C60" s="44"/>
      <c r="D60" s="44"/>
      <c r="E60" s="37" t="s">
        <v>298</v>
      </c>
      <c r="F60" s="44"/>
      <c r="G60" s="44"/>
      <c r="H60" s="44"/>
      <c r="I60" s="44"/>
      <c r="J60" s="45"/>
    </row>
    <row r="61" ht="45">
      <c r="A61" s="35" t="s">
        <v>105</v>
      </c>
      <c r="B61" s="43"/>
      <c r="C61" s="44"/>
      <c r="D61" s="44"/>
      <c r="E61" s="49" t="s">
        <v>299</v>
      </c>
      <c r="F61" s="44"/>
      <c r="G61" s="44"/>
      <c r="H61" s="44"/>
      <c r="I61" s="44"/>
      <c r="J61" s="45"/>
    </row>
    <row r="62" ht="409.5">
      <c r="A62" s="35" t="s">
        <v>50</v>
      </c>
      <c r="B62" s="43"/>
      <c r="C62" s="44"/>
      <c r="D62" s="44"/>
      <c r="E62" s="37" t="s">
        <v>300</v>
      </c>
      <c r="F62" s="44"/>
      <c r="G62" s="44"/>
      <c r="H62" s="44"/>
      <c r="I62" s="44"/>
      <c r="J62" s="45"/>
    </row>
    <row r="63">
      <c r="A63" s="35" t="s">
        <v>42</v>
      </c>
      <c r="B63" s="35">
        <v>14</v>
      </c>
      <c r="C63" s="36" t="s">
        <v>301</v>
      </c>
      <c r="D63" s="35" t="s">
        <v>44</v>
      </c>
      <c r="E63" s="37" t="s">
        <v>302</v>
      </c>
      <c r="F63" s="38" t="s">
        <v>103</v>
      </c>
      <c r="G63" s="39">
        <v>2.5870000000000002</v>
      </c>
      <c r="H63" s="40">
        <v>0</v>
      </c>
      <c r="I63" s="41">
        <f>ROUND(G63*H63,P4)</f>
        <v>0</v>
      </c>
      <c r="J63" s="38" t="s">
        <v>47</v>
      </c>
      <c r="O63" s="42">
        <f>I63*0.21</f>
        <v>0</v>
      </c>
      <c r="P63">
        <v>3</v>
      </c>
    </row>
    <row r="64" ht="30">
      <c r="A64" s="35" t="s">
        <v>48</v>
      </c>
      <c r="B64" s="43"/>
      <c r="C64" s="44"/>
      <c r="D64" s="44"/>
      <c r="E64" s="37" t="s">
        <v>303</v>
      </c>
      <c r="F64" s="44"/>
      <c r="G64" s="44"/>
      <c r="H64" s="44"/>
      <c r="I64" s="44"/>
      <c r="J64" s="45"/>
    </row>
    <row r="65">
      <c r="A65" s="35" t="s">
        <v>105</v>
      </c>
      <c r="B65" s="43"/>
      <c r="C65" s="44"/>
      <c r="D65" s="44"/>
      <c r="E65" s="49" t="s">
        <v>304</v>
      </c>
      <c r="F65" s="44"/>
      <c r="G65" s="44"/>
      <c r="H65" s="44"/>
      <c r="I65" s="44"/>
      <c r="J65" s="45"/>
    </row>
    <row r="66" ht="300">
      <c r="A66" s="35" t="s">
        <v>50</v>
      </c>
      <c r="B66" s="43"/>
      <c r="C66" s="44"/>
      <c r="D66" s="44"/>
      <c r="E66" s="37" t="s">
        <v>305</v>
      </c>
      <c r="F66" s="44"/>
      <c r="G66" s="44"/>
      <c r="H66" s="44"/>
      <c r="I66" s="44"/>
      <c r="J66" s="45"/>
    </row>
    <row r="67">
      <c r="A67" s="35" t="s">
        <v>42</v>
      </c>
      <c r="B67" s="35">
        <v>15</v>
      </c>
      <c r="C67" s="36" t="s">
        <v>306</v>
      </c>
      <c r="D67" s="35" t="s">
        <v>44</v>
      </c>
      <c r="E67" s="37" t="s">
        <v>307</v>
      </c>
      <c r="F67" s="38" t="s">
        <v>131</v>
      </c>
      <c r="G67" s="39">
        <v>37.904000000000003</v>
      </c>
      <c r="H67" s="40">
        <v>0</v>
      </c>
      <c r="I67" s="41">
        <f>ROUND(G67*H67,P4)</f>
        <v>0</v>
      </c>
      <c r="J67" s="38" t="s">
        <v>47</v>
      </c>
      <c r="O67" s="42">
        <f>I67*0.21</f>
        <v>0</v>
      </c>
      <c r="P67">
        <v>3</v>
      </c>
    </row>
    <row r="68" ht="45">
      <c r="A68" s="35" t="s">
        <v>48</v>
      </c>
      <c r="B68" s="43"/>
      <c r="C68" s="44"/>
      <c r="D68" s="44"/>
      <c r="E68" s="37" t="s">
        <v>308</v>
      </c>
      <c r="F68" s="44"/>
      <c r="G68" s="44"/>
      <c r="H68" s="44"/>
      <c r="I68" s="44"/>
      <c r="J68" s="45"/>
    </row>
    <row r="69" ht="60">
      <c r="A69" s="35" t="s">
        <v>105</v>
      </c>
      <c r="B69" s="43"/>
      <c r="C69" s="44"/>
      <c r="D69" s="44"/>
      <c r="E69" s="49" t="s">
        <v>309</v>
      </c>
      <c r="F69" s="44"/>
      <c r="G69" s="44"/>
      <c r="H69" s="44"/>
      <c r="I69" s="44"/>
      <c r="J69" s="45"/>
    </row>
    <row r="70" ht="409.5">
      <c r="A70" s="35" t="s">
        <v>50</v>
      </c>
      <c r="B70" s="43"/>
      <c r="C70" s="44"/>
      <c r="D70" s="44"/>
      <c r="E70" s="37" t="s">
        <v>310</v>
      </c>
      <c r="F70" s="44"/>
      <c r="G70" s="44"/>
      <c r="H70" s="44"/>
      <c r="I70" s="44"/>
      <c r="J70" s="45"/>
    </row>
    <row r="71">
      <c r="A71" s="35" t="s">
        <v>42</v>
      </c>
      <c r="B71" s="35">
        <v>16</v>
      </c>
      <c r="C71" s="36" t="s">
        <v>311</v>
      </c>
      <c r="D71" s="35" t="s">
        <v>44</v>
      </c>
      <c r="E71" s="37" t="s">
        <v>312</v>
      </c>
      <c r="F71" s="38" t="s">
        <v>103</v>
      </c>
      <c r="G71" s="39">
        <v>6.444</v>
      </c>
      <c r="H71" s="40">
        <v>0</v>
      </c>
      <c r="I71" s="41">
        <f>ROUND(G71*H71,P4)</f>
        <v>0</v>
      </c>
      <c r="J71" s="38" t="s">
        <v>47</v>
      </c>
      <c r="O71" s="42">
        <f>I71*0.21</f>
        <v>0</v>
      </c>
      <c r="P71">
        <v>3</v>
      </c>
    </row>
    <row r="72" ht="30">
      <c r="A72" s="35" t="s">
        <v>48</v>
      </c>
      <c r="B72" s="43"/>
      <c r="C72" s="44"/>
      <c r="D72" s="44"/>
      <c r="E72" s="37" t="s">
        <v>313</v>
      </c>
      <c r="F72" s="44"/>
      <c r="G72" s="44"/>
      <c r="H72" s="44"/>
      <c r="I72" s="44"/>
      <c r="J72" s="45"/>
    </row>
    <row r="73">
      <c r="A73" s="35" t="s">
        <v>105</v>
      </c>
      <c r="B73" s="43"/>
      <c r="C73" s="44"/>
      <c r="D73" s="44"/>
      <c r="E73" s="49" t="s">
        <v>314</v>
      </c>
      <c r="F73" s="44"/>
      <c r="G73" s="44"/>
      <c r="H73" s="44"/>
      <c r="I73" s="44"/>
      <c r="J73" s="45"/>
    </row>
    <row r="74" ht="330">
      <c r="A74" s="35" t="s">
        <v>50</v>
      </c>
      <c r="B74" s="43"/>
      <c r="C74" s="44"/>
      <c r="D74" s="44"/>
      <c r="E74" s="37" t="s">
        <v>315</v>
      </c>
      <c r="F74" s="44"/>
      <c r="G74" s="44"/>
      <c r="H74" s="44"/>
      <c r="I74" s="44"/>
      <c r="J74" s="45"/>
    </row>
    <row r="75">
      <c r="A75" s="35" t="s">
        <v>42</v>
      </c>
      <c r="B75" s="35">
        <v>17</v>
      </c>
      <c r="C75" s="36" t="s">
        <v>316</v>
      </c>
      <c r="D75" s="35" t="s">
        <v>44</v>
      </c>
      <c r="E75" s="37" t="s">
        <v>317</v>
      </c>
      <c r="F75" s="38" t="s">
        <v>131</v>
      </c>
      <c r="G75" s="39">
        <v>47.781999999999996</v>
      </c>
      <c r="H75" s="40">
        <v>0</v>
      </c>
      <c r="I75" s="41">
        <f>ROUND(G75*H75,P4)</f>
        <v>0</v>
      </c>
      <c r="J75" s="38" t="s">
        <v>47</v>
      </c>
      <c r="O75" s="42">
        <f>I75*0.21</f>
        <v>0</v>
      </c>
      <c r="P75">
        <v>3</v>
      </c>
    </row>
    <row r="76" ht="45">
      <c r="A76" s="35" t="s">
        <v>48</v>
      </c>
      <c r="B76" s="43"/>
      <c r="C76" s="44"/>
      <c r="D76" s="44"/>
      <c r="E76" s="37" t="s">
        <v>318</v>
      </c>
      <c r="F76" s="44"/>
      <c r="G76" s="44"/>
      <c r="H76" s="44"/>
      <c r="I76" s="44"/>
      <c r="J76" s="45"/>
    </row>
    <row r="77" ht="60">
      <c r="A77" s="35" t="s">
        <v>105</v>
      </c>
      <c r="B77" s="43"/>
      <c r="C77" s="44"/>
      <c r="D77" s="44"/>
      <c r="E77" s="49" t="s">
        <v>319</v>
      </c>
      <c r="F77" s="44"/>
      <c r="G77" s="44"/>
      <c r="H77" s="44"/>
      <c r="I77" s="44"/>
      <c r="J77" s="45"/>
    </row>
    <row r="78" ht="409.5">
      <c r="A78" s="35" t="s">
        <v>50</v>
      </c>
      <c r="B78" s="43"/>
      <c r="C78" s="44"/>
      <c r="D78" s="44"/>
      <c r="E78" s="37" t="s">
        <v>310</v>
      </c>
      <c r="F78" s="44"/>
      <c r="G78" s="44"/>
      <c r="H78" s="44"/>
      <c r="I78" s="44"/>
      <c r="J78" s="45"/>
    </row>
    <row r="79">
      <c r="A79" s="35" t="s">
        <v>42</v>
      </c>
      <c r="B79" s="35">
        <v>18</v>
      </c>
      <c r="C79" s="36" t="s">
        <v>320</v>
      </c>
      <c r="D79" s="35" t="s">
        <v>44</v>
      </c>
      <c r="E79" s="37" t="s">
        <v>321</v>
      </c>
      <c r="F79" s="38" t="s">
        <v>103</v>
      </c>
      <c r="G79" s="39">
        <v>8.6010000000000009</v>
      </c>
      <c r="H79" s="40">
        <v>0</v>
      </c>
      <c r="I79" s="41">
        <f>ROUND(G79*H79,P4)</f>
        <v>0</v>
      </c>
      <c r="J79" s="38" t="s">
        <v>47</v>
      </c>
      <c r="O79" s="42">
        <f>I79*0.21</f>
        <v>0</v>
      </c>
      <c r="P79">
        <v>3</v>
      </c>
    </row>
    <row r="80" ht="30">
      <c r="A80" s="35" t="s">
        <v>48</v>
      </c>
      <c r="B80" s="43"/>
      <c r="C80" s="44"/>
      <c r="D80" s="44"/>
      <c r="E80" s="37" t="s">
        <v>322</v>
      </c>
      <c r="F80" s="44"/>
      <c r="G80" s="44"/>
      <c r="H80" s="44"/>
      <c r="I80" s="44"/>
      <c r="J80" s="45"/>
    </row>
    <row r="81">
      <c r="A81" s="35" t="s">
        <v>105</v>
      </c>
      <c r="B81" s="43"/>
      <c r="C81" s="44"/>
      <c r="D81" s="44"/>
      <c r="E81" s="49" t="s">
        <v>323</v>
      </c>
      <c r="F81" s="44"/>
      <c r="G81" s="44"/>
      <c r="H81" s="44"/>
      <c r="I81" s="44"/>
      <c r="J81" s="45"/>
    </row>
    <row r="82" ht="330">
      <c r="A82" s="35" t="s">
        <v>50</v>
      </c>
      <c r="B82" s="43"/>
      <c r="C82" s="44"/>
      <c r="D82" s="44"/>
      <c r="E82" s="37" t="s">
        <v>315</v>
      </c>
      <c r="F82" s="44"/>
      <c r="G82" s="44"/>
      <c r="H82" s="44"/>
      <c r="I82" s="44"/>
      <c r="J82" s="45"/>
    </row>
    <row r="83">
      <c r="A83" s="29" t="s">
        <v>39</v>
      </c>
      <c r="B83" s="30"/>
      <c r="C83" s="31" t="s">
        <v>324</v>
      </c>
      <c r="D83" s="32"/>
      <c r="E83" s="29" t="s">
        <v>325</v>
      </c>
      <c r="F83" s="32"/>
      <c r="G83" s="32"/>
      <c r="H83" s="32"/>
      <c r="I83" s="33">
        <f>SUMIFS(I84:I131,A84:A131,"P")</f>
        <v>0</v>
      </c>
      <c r="J83" s="34"/>
    </row>
    <row r="84">
      <c r="A84" s="35" t="s">
        <v>42</v>
      </c>
      <c r="B84" s="35">
        <v>19</v>
      </c>
      <c r="C84" s="36" t="s">
        <v>326</v>
      </c>
      <c r="D84" s="35" t="s">
        <v>44</v>
      </c>
      <c r="E84" s="37" t="s">
        <v>327</v>
      </c>
      <c r="F84" s="38" t="s">
        <v>131</v>
      </c>
      <c r="G84" s="39">
        <v>6.4160000000000004</v>
      </c>
      <c r="H84" s="40">
        <v>0</v>
      </c>
      <c r="I84" s="41">
        <f>ROUND(G84*H84,P4)</f>
        <v>0</v>
      </c>
      <c r="J84" s="38" t="s">
        <v>47</v>
      </c>
      <c r="O84" s="42">
        <f>I84*0.21</f>
        <v>0</v>
      </c>
      <c r="P84">
        <v>3</v>
      </c>
    </row>
    <row r="85">
      <c r="A85" s="35" t="s">
        <v>48</v>
      </c>
      <c r="B85" s="43"/>
      <c r="C85" s="44"/>
      <c r="D85" s="44"/>
      <c r="E85" s="37" t="s">
        <v>328</v>
      </c>
      <c r="F85" s="44"/>
      <c r="G85" s="44"/>
      <c r="H85" s="44"/>
      <c r="I85" s="44"/>
      <c r="J85" s="45"/>
    </row>
    <row r="86" ht="45">
      <c r="A86" s="35" t="s">
        <v>105</v>
      </c>
      <c r="B86" s="43"/>
      <c r="C86" s="44"/>
      <c r="D86" s="44"/>
      <c r="E86" s="49" t="s">
        <v>329</v>
      </c>
      <c r="F86" s="44"/>
      <c r="G86" s="44"/>
      <c r="H86" s="44"/>
      <c r="I86" s="44"/>
      <c r="J86" s="45"/>
    </row>
    <row r="87" ht="409.5">
      <c r="A87" s="35" t="s">
        <v>50</v>
      </c>
      <c r="B87" s="43"/>
      <c r="C87" s="44"/>
      <c r="D87" s="44"/>
      <c r="E87" s="37" t="s">
        <v>310</v>
      </c>
      <c r="F87" s="44"/>
      <c r="G87" s="44"/>
      <c r="H87" s="44"/>
      <c r="I87" s="44"/>
      <c r="J87" s="45"/>
    </row>
    <row r="88">
      <c r="A88" s="35" t="s">
        <v>42</v>
      </c>
      <c r="B88" s="35">
        <v>20</v>
      </c>
      <c r="C88" s="36" t="s">
        <v>330</v>
      </c>
      <c r="D88" s="35" t="s">
        <v>44</v>
      </c>
      <c r="E88" s="37" t="s">
        <v>331</v>
      </c>
      <c r="F88" s="38" t="s">
        <v>131</v>
      </c>
      <c r="G88" s="39">
        <v>10.269</v>
      </c>
      <c r="H88" s="40">
        <v>0</v>
      </c>
      <c r="I88" s="41">
        <f>ROUND(G88*H88,P4)</f>
        <v>0</v>
      </c>
      <c r="J88" s="38" t="s">
        <v>47</v>
      </c>
      <c r="O88" s="42">
        <f>I88*0.21</f>
        <v>0</v>
      </c>
      <c r="P88">
        <v>3</v>
      </c>
    </row>
    <row r="89" ht="45">
      <c r="A89" s="35" t="s">
        <v>48</v>
      </c>
      <c r="B89" s="43"/>
      <c r="C89" s="44"/>
      <c r="D89" s="44"/>
      <c r="E89" s="37" t="s">
        <v>332</v>
      </c>
      <c r="F89" s="44"/>
      <c r="G89" s="44"/>
      <c r="H89" s="44"/>
      <c r="I89" s="44"/>
      <c r="J89" s="45"/>
    </row>
    <row r="90" ht="105">
      <c r="A90" s="35" t="s">
        <v>105</v>
      </c>
      <c r="B90" s="43"/>
      <c r="C90" s="44"/>
      <c r="D90" s="44"/>
      <c r="E90" s="49" t="s">
        <v>333</v>
      </c>
      <c r="F90" s="44"/>
      <c r="G90" s="44"/>
      <c r="H90" s="44"/>
      <c r="I90" s="44"/>
      <c r="J90" s="45"/>
    </row>
    <row r="91" ht="409.5">
      <c r="A91" s="35" t="s">
        <v>50</v>
      </c>
      <c r="B91" s="43"/>
      <c r="C91" s="44"/>
      <c r="D91" s="44"/>
      <c r="E91" s="37" t="s">
        <v>310</v>
      </c>
      <c r="F91" s="44"/>
      <c r="G91" s="44"/>
      <c r="H91" s="44"/>
      <c r="I91" s="44"/>
      <c r="J91" s="45"/>
    </row>
    <row r="92">
      <c r="A92" s="35" t="s">
        <v>42</v>
      </c>
      <c r="B92" s="35">
        <v>21</v>
      </c>
      <c r="C92" s="36" t="s">
        <v>334</v>
      </c>
      <c r="D92" s="35" t="s">
        <v>44</v>
      </c>
      <c r="E92" s="37" t="s">
        <v>335</v>
      </c>
      <c r="F92" s="38" t="s">
        <v>131</v>
      </c>
      <c r="G92" s="39">
        <v>1.75</v>
      </c>
      <c r="H92" s="40">
        <v>0</v>
      </c>
      <c r="I92" s="41">
        <f>ROUND(G92*H92,P4)</f>
        <v>0</v>
      </c>
      <c r="J92" s="38" t="s">
        <v>47</v>
      </c>
      <c r="O92" s="42">
        <f>I92*0.21</f>
        <v>0</v>
      </c>
      <c r="P92">
        <v>3</v>
      </c>
    </row>
    <row r="93">
      <c r="A93" s="35" t="s">
        <v>48</v>
      </c>
      <c r="B93" s="43"/>
      <c r="C93" s="44"/>
      <c r="D93" s="44"/>
      <c r="E93" s="37" t="s">
        <v>220</v>
      </c>
      <c r="F93" s="44"/>
      <c r="G93" s="44"/>
      <c r="H93" s="44"/>
      <c r="I93" s="44"/>
      <c r="J93" s="45"/>
    </row>
    <row r="94">
      <c r="A94" s="35" t="s">
        <v>105</v>
      </c>
      <c r="B94" s="43"/>
      <c r="C94" s="44"/>
      <c r="D94" s="44"/>
      <c r="E94" s="49" t="s">
        <v>221</v>
      </c>
      <c r="F94" s="44"/>
      <c r="G94" s="44"/>
      <c r="H94" s="44"/>
      <c r="I94" s="44"/>
      <c r="J94" s="45"/>
    </row>
    <row r="95" ht="409.5">
      <c r="A95" s="35" t="s">
        <v>50</v>
      </c>
      <c r="B95" s="43"/>
      <c r="C95" s="44"/>
      <c r="D95" s="44"/>
      <c r="E95" s="37" t="s">
        <v>278</v>
      </c>
      <c r="F95" s="44"/>
      <c r="G95" s="44"/>
      <c r="H95" s="44"/>
      <c r="I95" s="44"/>
      <c r="J95" s="45"/>
    </row>
    <row r="96">
      <c r="A96" s="35" t="s">
        <v>42</v>
      </c>
      <c r="B96" s="35">
        <v>22</v>
      </c>
      <c r="C96" s="36" t="s">
        <v>336</v>
      </c>
      <c r="D96" s="35" t="s">
        <v>44</v>
      </c>
      <c r="E96" s="37" t="s">
        <v>337</v>
      </c>
      <c r="F96" s="38" t="s">
        <v>103</v>
      </c>
      <c r="G96" s="39">
        <v>0.14999999999999999</v>
      </c>
      <c r="H96" s="40">
        <v>0</v>
      </c>
      <c r="I96" s="41">
        <f>ROUND(G96*H96,P4)</f>
        <v>0</v>
      </c>
      <c r="J96" s="38" t="s">
        <v>47</v>
      </c>
      <c r="O96" s="42">
        <f>I96*0.21</f>
        <v>0</v>
      </c>
      <c r="P96">
        <v>3</v>
      </c>
    </row>
    <row r="97">
      <c r="A97" s="35" t="s">
        <v>48</v>
      </c>
      <c r="B97" s="43"/>
      <c r="C97" s="44"/>
      <c r="D97" s="44"/>
      <c r="E97" s="37" t="s">
        <v>220</v>
      </c>
      <c r="F97" s="44"/>
      <c r="G97" s="44"/>
      <c r="H97" s="44"/>
      <c r="I97" s="44"/>
      <c r="J97" s="45"/>
    </row>
    <row r="98">
      <c r="A98" s="35" t="s">
        <v>105</v>
      </c>
      <c r="B98" s="43"/>
      <c r="C98" s="44"/>
      <c r="D98" s="44"/>
      <c r="E98" s="49" t="s">
        <v>338</v>
      </c>
      <c r="F98" s="44"/>
      <c r="G98" s="44"/>
      <c r="H98" s="44"/>
      <c r="I98" s="44"/>
      <c r="J98" s="45"/>
    </row>
    <row r="99" ht="375">
      <c r="A99" s="35" t="s">
        <v>50</v>
      </c>
      <c r="B99" s="43"/>
      <c r="C99" s="44"/>
      <c r="D99" s="44"/>
      <c r="E99" s="37" t="s">
        <v>339</v>
      </c>
      <c r="F99" s="44"/>
      <c r="G99" s="44"/>
      <c r="H99" s="44"/>
      <c r="I99" s="44"/>
      <c r="J99" s="45"/>
    </row>
    <row r="100">
      <c r="A100" s="35" t="s">
        <v>42</v>
      </c>
      <c r="B100" s="35">
        <v>23</v>
      </c>
      <c r="C100" s="36" t="s">
        <v>340</v>
      </c>
      <c r="D100" s="35" t="s">
        <v>44</v>
      </c>
      <c r="E100" s="37" t="s">
        <v>341</v>
      </c>
      <c r="F100" s="38" t="s">
        <v>131</v>
      </c>
      <c r="G100" s="39">
        <v>48.308</v>
      </c>
      <c r="H100" s="40">
        <v>0</v>
      </c>
      <c r="I100" s="41">
        <f>ROUND(G100*H100,P4)</f>
        <v>0</v>
      </c>
      <c r="J100" s="38" t="s">
        <v>47</v>
      </c>
      <c r="O100" s="42">
        <f>I100*0.21</f>
        <v>0</v>
      </c>
      <c r="P100">
        <v>3</v>
      </c>
    </row>
    <row r="101" ht="30">
      <c r="A101" s="35" t="s">
        <v>48</v>
      </c>
      <c r="B101" s="43"/>
      <c r="C101" s="44"/>
      <c r="D101" s="44"/>
      <c r="E101" s="37" t="s">
        <v>342</v>
      </c>
      <c r="F101" s="44"/>
      <c r="G101" s="44"/>
      <c r="H101" s="44"/>
      <c r="I101" s="44"/>
      <c r="J101" s="45"/>
    </row>
    <row r="102" ht="45">
      <c r="A102" s="35" t="s">
        <v>105</v>
      </c>
      <c r="B102" s="43"/>
      <c r="C102" s="44"/>
      <c r="D102" s="44"/>
      <c r="E102" s="49" t="s">
        <v>343</v>
      </c>
      <c r="F102" s="44"/>
      <c r="G102" s="44"/>
      <c r="H102" s="44"/>
      <c r="I102" s="44"/>
      <c r="J102" s="45"/>
    </row>
    <row r="103" ht="60">
      <c r="A103" s="35" t="s">
        <v>50</v>
      </c>
      <c r="B103" s="43"/>
      <c r="C103" s="44"/>
      <c r="D103" s="44"/>
      <c r="E103" s="37" t="s">
        <v>344</v>
      </c>
      <c r="F103" s="44"/>
      <c r="G103" s="44"/>
      <c r="H103" s="44"/>
      <c r="I103" s="44"/>
      <c r="J103" s="45"/>
    </row>
    <row r="104">
      <c r="A104" s="35" t="s">
        <v>42</v>
      </c>
      <c r="B104" s="35">
        <v>24</v>
      </c>
      <c r="C104" s="36" t="s">
        <v>345</v>
      </c>
      <c r="D104" s="35" t="s">
        <v>44</v>
      </c>
      <c r="E104" s="37" t="s">
        <v>346</v>
      </c>
      <c r="F104" s="38" t="s">
        <v>131</v>
      </c>
      <c r="G104" s="39">
        <v>9.984</v>
      </c>
      <c r="H104" s="40">
        <v>0</v>
      </c>
      <c r="I104" s="41">
        <f>ROUND(G104*H104,P4)</f>
        <v>0</v>
      </c>
      <c r="J104" s="38" t="s">
        <v>47</v>
      </c>
      <c r="O104" s="42">
        <f>I104*0.21</f>
        <v>0</v>
      </c>
      <c r="P104">
        <v>3</v>
      </c>
    </row>
    <row r="105">
      <c r="A105" s="35" t="s">
        <v>48</v>
      </c>
      <c r="B105" s="43"/>
      <c r="C105" s="44"/>
      <c r="D105" s="44"/>
      <c r="E105" s="37" t="s">
        <v>347</v>
      </c>
      <c r="F105" s="44"/>
      <c r="G105" s="44"/>
      <c r="H105" s="44"/>
      <c r="I105" s="44"/>
      <c r="J105" s="45"/>
    </row>
    <row r="106">
      <c r="A106" s="35" t="s">
        <v>105</v>
      </c>
      <c r="B106" s="43"/>
      <c r="C106" s="44"/>
      <c r="D106" s="44"/>
      <c r="E106" s="49" t="s">
        <v>348</v>
      </c>
      <c r="F106" s="44"/>
      <c r="G106" s="44"/>
      <c r="H106" s="44"/>
      <c r="I106" s="44"/>
      <c r="J106" s="45"/>
    </row>
    <row r="107" ht="60">
      <c r="A107" s="35" t="s">
        <v>50</v>
      </c>
      <c r="B107" s="43"/>
      <c r="C107" s="44"/>
      <c r="D107" s="44"/>
      <c r="E107" s="37" t="s">
        <v>344</v>
      </c>
      <c r="F107" s="44"/>
      <c r="G107" s="44"/>
      <c r="H107" s="44"/>
      <c r="I107" s="44"/>
      <c r="J107" s="45"/>
    </row>
    <row r="108">
      <c r="A108" s="35" t="s">
        <v>42</v>
      </c>
      <c r="B108" s="35">
        <v>25</v>
      </c>
      <c r="C108" s="36" t="s">
        <v>349</v>
      </c>
      <c r="D108" s="35" t="s">
        <v>44</v>
      </c>
      <c r="E108" s="37" t="s">
        <v>350</v>
      </c>
      <c r="F108" s="38" t="s">
        <v>131</v>
      </c>
      <c r="G108" s="39">
        <v>31.719999999999999</v>
      </c>
      <c r="H108" s="40">
        <v>0</v>
      </c>
      <c r="I108" s="41">
        <f>ROUND(G108*H108,P4)</f>
        <v>0</v>
      </c>
      <c r="J108" s="38" t="s">
        <v>47</v>
      </c>
      <c r="O108" s="42">
        <f>I108*0.21</f>
        <v>0</v>
      </c>
      <c r="P108">
        <v>3</v>
      </c>
    </row>
    <row r="109">
      <c r="A109" s="35" t="s">
        <v>48</v>
      </c>
      <c r="B109" s="43"/>
      <c r="C109" s="44"/>
      <c r="D109" s="44"/>
      <c r="E109" s="37" t="s">
        <v>351</v>
      </c>
      <c r="F109" s="44"/>
      <c r="G109" s="44"/>
      <c r="H109" s="44"/>
      <c r="I109" s="44"/>
      <c r="J109" s="45"/>
    </row>
    <row r="110">
      <c r="A110" s="35" t="s">
        <v>105</v>
      </c>
      <c r="B110" s="43"/>
      <c r="C110" s="44"/>
      <c r="D110" s="44"/>
      <c r="E110" s="49" t="s">
        <v>352</v>
      </c>
      <c r="F110" s="44"/>
      <c r="G110" s="44"/>
      <c r="H110" s="44"/>
      <c r="I110" s="44"/>
      <c r="J110" s="45"/>
    </row>
    <row r="111" ht="409.5">
      <c r="A111" s="35" t="s">
        <v>50</v>
      </c>
      <c r="B111" s="43"/>
      <c r="C111" s="44"/>
      <c r="D111" s="44"/>
      <c r="E111" s="37" t="s">
        <v>353</v>
      </c>
      <c r="F111" s="44"/>
      <c r="G111" s="44"/>
      <c r="H111" s="44"/>
      <c r="I111" s="44"/>
      <c r="J111" s="45"/>
    </row>
    <row r="112">
      <c r="A112" s="35" t="s">
        <v>42</v>
      </c>
      <c r="B112" s="35">
        <v>26</v>
      </c>
      <c r="C112" s="36" t="s">
        <v>354</v>
      </c>
      <c r="D112" s="35" t="s">
        <v>44</v>
      </c>
      <c r="E112" s="37" t="s">
        <v>355</v>
      </c>
      <c r="F112" s="38" t="s">
        <v>131</v>
      </c>
      <c r="G112" s="39">
        <v>13.824</v>
      </c>
      <c r="H112" s="40">
        <v>0</v>
      </c>
      <c r="I112" s="41">
        <f>ROUND(G112*H112,P4)</f>
        <v>0</v>
      </c>
      <c r="J112" s="38" t="s">
        <v>47</v>
      </c>
      <c r="O112" s="42">
        <f>I112*0.21</f>
        <v>0</v>
      </c>
      <c r="P112">
        <v>3</v>
      </c>
    </row>
    <row r="113">
      <c r="A113" s="35" t="s">
        <v>48</v>
      </c>
      <c r="B113" s="43"/>
      <c r="C113" s="44"/>
      <c r="D113" s="44"/>
      <c r="E113" s="50" t="s">
        <v>44</v>
      </c>
      <c r="F113" s="44"/>
      <c r="G113" s="44"/>
      <c r="H113" s="44"/>
      <c r="I113" s="44"/>
      <c r="J113" s="45"/>
    </row>
    <row r="114">
      <c r="A114" s="35" t="s">
        <v>105</v>
      </c>
      <c r="B114" s="43"/>
      <c r="C114" s="44"/>
      <c r="D114" s="44"/>
      <c r="E114" s="49" t="s">
        <v>356</v>
      </c>
      <c r="F114" s="44"/>
      <c r="G114" s="44"/>
      <c r="H114" s="44"/>
      <c r="I114" s="44"/>
      <c r="J114" s="45"/>
    </row>
    <row r="115" ht="105">
      <c r="A115" s="35" t="s">
        <v>50</v>
      </c>
      <c r="B115" s="43"/>
      <c r="C115" s="44"/>
      <c r="D115" s="44"/>
      <c r="E115" s="37" t="s">
        <v>357</v>
      </c>
      <c r="F115" s="44"/>
      <c r="G115" s="44"/>
      <c r="H115" s="44"/>
      <c r="I115" s="44"/>
      <c r="J115" s="45"/>
    </row>
    <row r="116">
      <c r="A116" s="35" t="s">
        <v>42</v>
      </c>
      <c r="B116" s="35">
        <v>27</v>
      </c>
      <c r="C116" s="36" t="s">
        <v>358</v>
      </c>
      <c r="D116" s="35" t="s">
        <v>44</v>
      </c>
      <c r="E116" s="37" t="s">
        <v>359</v>
      </c>
      <c r="F116" s="38" t="s">
        <v>131</v>
      </c>
      <c r="G116" s="39">
        <v>29.091999999999999</v>
      </c>
      <c r="H116" s="40">
        <v>0</v>
      </c>
      <c r="I116" s="41">
        <f>ROUND(G116*H116,P4)</f>
        <v>0</v>
      </c>
      <c r="J116" s="38" t="s">
        <v>47</v>
      </c>
      <c r="O116" s="42">
        <f>I116*0.21</f>
        <v>0</v>
      </c>
      <c r="P116">
        <v>3</v>
      </c>
    </row>
    <row r="117">
      <c r="A117" s="35" t="s">
        <v>48</v>
      </c>
      <c r="B117" s="43"/>
      <c r="C117" s="44"/>
      <c r="D117" s="44"/>
      <c r="E117" s="50" t="s">
        <v>44</v>
      </c>
      <c r="F117" s="44"/>
      <c r="G117" s="44"/>
      <c r="H117" s="44"/>
      <c r="I117" s="44"/>
      <c r="J117" s="45"/>
    </row>
    <row r="118">
      <c r="A118" s="35" t="s">
        <v>105</v>
      </c>
      <c r="B118" s="43"/>
      <c r="C118" s="44"/>
      <c r="D118" s="44"/>
      <c r="E118" s="49" t="s">
        <v>360</v>
      </c>
      <c r="F118" s="44"/>
      <c r="G118" s="44"/>
      <c r="H118" s="44"/>
      <c r="I118" s="44"/>
      <c r="J118" s="45"/>
    </row>
    <row r="119" ht="120">
      <c r="A119" s="35" t="s">
        <v>50</v>
      </c>
      <c r="B119" s="43"/>
      <c r="C119" s="44"/>
      <c r="D119" s="44"/>
      <c r="E119" s="37" t="s">
        <v>361</v>
      </c>
      <c r="F119" s="44"/>
      <c r="G119" s="44"/>
      <c r="H119" s="44"/>
      <c r="I119" s="44"/>
      <c r="J119" s="45"/>
    </row>
    <row r="120">
      <c r="A120" s="35" t="s">
        <v>42</v>
      </c>
      <c r="B120" s="35">
        <v>28</v>
      </c>
      <c r="C120" s="36" t="s">
        <v>362</v>
      </c>
      <c r="D120" s="35" t="s">
        <v>44</v>
      </c>
      <c r="E120" s="37" t="s">
        <v>363</v>
      </c>
      <c r="F120" s="38" t="s">
        <v>131</v>
      </c>
      <c r="G120" s="39">
        <v>13.691000000000001</v>
      </c>
      <c r="H120" s="40">
        <v>0</v>
      </c>
      <c r="I120" s="41">
        <f>ROUND(G120*H120,P4)</f>
        <v>0</v>
      </c>
      <c r="J120" s="38" t="s">
        <v>47</v>
      </c>
      <c r="O120" s="42">
        <f>I120*0.21</f>
        <v>0</v>
      </c>
      <c r="P120">
        <v>3</v>
      </c>
    </row>
    <row r="121" ht="60">
      <c r="A121" s="35" t="s">
        <v>48</v>
      </c>
      <c r="B121" s="43"/>
      <c r="C121" s="44"/>
      <c r="D121" s="44"/>
      <c r="E121" s="37" t="s">
        <v>364</v>
      </c>
      <c r="F121" s="44"/>
      <c r="G121" s="44"/>
      <c r="H121" s="44"/>
      <c r="I121" s="44"/>
      <c r="J121" s="45"/>
    </row>
    <row r="122" ht="105">
      <c r="A122" s="35" t="s">
        <v>105</v>
      </c>
      <c r="B122" s="43"/>
      <c r="C122" s="44"/>
      <c r="D122" s="44"/>
      <c r="E122" s="49" t="s">
        <v>365</v>
      </c>
      <c r="F122" s="44"/>
      <c r="G122" s="44"/>
      <c r="H122" s="44"/>
      <c r="I122" s="44"/>
      <c r="J122" s="45"/>
    </row>
    <row r="123" ht="150">
      <c r="A123" s="35" t="s">
        <v>50</v>
      </c>
      <c r="B123" s="43"/>
      <c r="C123" s="44"/>
      <c r="D123" s="44"/>
      <c r="E123" s="37" t="s">
        <v>366</v>
      </c>
      <c r="F123" s="44"/>
      <c r="G123" s="44"/>
      <c r="H123" s="44"/>
      <c r="I123" s="44"/>
      <c r="J123" s="45"/>
    </row>
    <row r="124">
      <c r="A124" s="35" t="s">
        <v>42</v>
      </c>
      <c r="B124" s="35">
        <v>29</v>
      </c>
      <c r="C124" s="36" t="s">
        <v>367</v>
      </c>
      <c r="D124" s="35" t="s">
        <v>44</v>
      </c>
      <c r="E124" s="37" t="s">
        <v>368</v>
      </c>
      <c r="F124" s="38" t="s">
        <v>131</v>
      </c>
      <c r="G124" s="39">
        <v>9.2159999999999993</v>
      </c>
      <c r="H124" s="40">
        <v>0</v>
      </c>
      <c r="I124" s="41">
        <f>ROUND(G124*H124,P4)</f>
        <v>0</v>
      </c>
      <c r="J124" s="38" t="s">
        <v>47</v>
      </c>
      <c r="O124" s="42">
        <f>I124*0.21</f>
        <v>0</v>
      </c>
      <c r="P124">
        <v>3</v>
      </c>
    </row>
    <row r="125">
      <c r="A125" s="35" t="s">
        <v>48</v>
      </c>
      <c r="B125" s="43"/>
      <c r="C125" s="44"/>
      <c r="D125" s="44"/>
      <c r="E125" s="50" t="s">
        <v>44</v>
      </c>
      <c r="F125" s="44"/>
      <c r="G125" s="44"/>
      <c r="H125" s="44"/>
      <c r="I125" s="44"/>
      <c r="J125" s="45"/>
    </row>
    <row r="126" ht="30">
      <c r="A126" s="35" t="s">
        <v>105</v>
      </c>
      <c r="B126" s="43"/>
      <c r="C126" s="44"/>
      <c r="D126" s="44"/>
      <c r="E126" s="49" t="s">
        <v>369</v>
      </c>
      <c r="F126" s="44"/>
      <c r="G126" s="44"/>
      <c r="H126" s="44"/>
      <c r="I126" s="44"/>
      <c r="J126" s="45"/>
    </row>
    <row r="127" ht="105">
      <c r="A127" s="35" t="s">
        <v>50</v>
      </c>
      <c r="B127" s="43"/>
      <c r="C127" s="44"/>
      <c r="D127" s="44"/>
      <c r="E127" s="37" t="s">
        <v>370</v>
      </c>
      <c r="F127" s="44"/>
      <c r="G127" s="44"/>
      <c r="H127" s="44"/>
      <c r="I127" s="44"/>
      <c r="J127" s="45"/>
    </row>
    <row r="128">
      <c r="A128" s="35" t="s">
        <v>42</v>
      </c>
      <c r="B128" s="35">
        <v>30</v>
      </c>
      <c r="C128" s="36" t="s">
        <v>371</v>
      </c>
      <c r="D128" s="35" t="s">
        <v>44</v>
      </c>
      <c r="E128" s="37" t="s">
        <v>372</v>
      </c>
      <c r="F128" s="38" t="s">
        <v>131</v>
      </c>
      <c r="G128" s="39">
        <v>6.6799999999999997</v>
      </c>
      <c r="H128" s="40">
        <v>0</v>
      </c>
      <c r="I128" s="41">
        <f>ROUND(G128*H128,P4)</f>
        <v>0</v>
      </c>
      <c r="J128" s="38" t="s">
        <v>47</v>
      </c>
      <c r="O128" s="42">
        <f>I128*0.21</f>
        <v>0</v>
      </c>
      <c r="P128">
        <v>3</v>
      </c>
    </row>
    <row r="129">
      <c r="A129" s="35" t="s">
        <v>48</v>
      </c>
      <c r="B129" s="43"/>
      <c r="C129" s="44"/>
      <c r="D129" s="44"/>
      <c r="E129" s="50" t="s">
        <v>44</v>
      </c>
      <c r="F129" s="44"/>
      <c r="G129" s="44"/>
      <c r="H129" s="44"/>
      <c r="I129" s="44"/>
      <c r="J129" s="45"/>
    </row>
    <row r="130">
      <c r="A130" s="35" t="s">
        <v>105</v>
      </c>
      <c r="B130" s="43"/>
      <c r="C130" s="44"/>
      <c r="D130" s="44"/>
      <c r="E130" s="49" t="s">
        <v>373</v>
      </c>
      <c r="F130" s="44"/>
      <c r="G130" s="44"/>
      <c r="H130" s="44"/>
      <c r="I130" s="44"/>
      <c r="J130" s="45"/>
    </row>
    <row r="131" ht="409.5">
      <c r="A131" s="35" t="s">
        <v>50</v>
      </c>
      <c r="B131" s="43"/>
      <c r="C131" s="44"/>
      <c r="D131" s="44"/>
      <c r="E131" s="37" t="s">
        <v>374</v>
      </c>
      <c r="F131" s="44"/>
      <c r="G131" s="44"/>
      <c r="H131" s="44"/>
      <c r="I131" s="44"/>
      <c r="J131" s="45"/>
    </row>
    <row r="132">
      <c r="A132" s="29" t="s">
        <v>39</v>
      </c>
      <c r="B132" s="30"/>
      <c r="C132" s="31" t="s">
        <v>375</v>
      </c>
      <c r="D132" s="32"/>
      <c r="E132" s="29" t="s">
        <v>376</v>
      </c>
      <c r="F132" s="32"/>
      <c r="G132" s="32"/>
      <c r="H132" s="32"/>
      <c r="I132" s="33">
        <f>SUMIFS(I133:I180,A133:A180,"P")</f>
        <v>0</v>
      </c>
      <c r="J132" s="34"/>
    </row>
    <row r="133">
      <c r="A133" s="35" t="s">
        <v>42</v>
      </c>
      <c r="B133" s="35">
        <v>31</v>
      </c>
      <c r="C133" s="36" t="s">
        <v>377</v>
      </c>
      <c r="D133" s="35" t="s">
        <v>44</v>
      </c>
      <c r="E133" s="37" t="s">
        <v>378</v>
      </c>
      <c r="F133" s="38" t="s">
        <v>120</v>
      </c>
      <c r="G133" s="39">
        <v>11.550000000000001</v>
      </c>
      <c r="H133" s="40">
        <v>0</v>
      </c>
      <c r="I133" s="41">
        <f>ROUND(G133*H133,P4)</f>
        <v>0</v>
      </c>
      <c r="J133" s="38" t="s">
        <v>47</v>
      </c>
      <c r="O133" s="42">
        <f>I133*0.21</f>
        <v>0</v>
      </c>
      <c r="P133">
        <v>3</v>
      </c>
    </row>
    <row r="134">
      <c r="A134" s="35" t="s">
        <v>48</v>
      </c>
      <c r="B134" s="43"/>
      <c r="C134" s="44"/>
      <c r="D134" s="44"/>
      <c r="E134" s="37" t="s">
        <v>379</v>
      </c>
      <c r="F134" s="44"/>
      <c r="G134" s="44"/>
      <c r="H134" s="44"/>
      <c r="I134" s="44"/>
      <c r="J134" s="45"/>
    </row>
    <row r="135">
      <c r="A135" s="35" t="s">
        <v>105</v>
      </c>
      <c r="B135" s="43"/>
      <c r="C135" s="44"/>
      <c r="D135" s="44"/>
      <c r="E135" s="49" t="s">
        <v>380</v>
      </c>
      <c r="F135" s="44"/>
      <c r="G135" s="44"/>
      <c r="H135" s="44"/>
      <c r="I135" s="44"/>
      <c r="J135" s="45"/>
    </row>
    <row r="136" ht="90">
      <c r="A136" s="35" t="s">
        <v>50</v>
      </c>
      <c r="B136" s="43"/>
      <c r="C136" s="44"/>
      <c r="D136" s="44"/>
      <c r="E136" s="37" t="s">
        <v>381</v>
      </c>
      <c r="F136" s="44"/>
      <c r="G136" s="44"/>
      <c r="H136" s="44"/>
      <c r="I136" s="44"/>
      <c r="J136" s="45"/>
    </row>
    <row r="137">
      <c r="A137" s="35" t="s">
        <v>42</v>
      </c>
      <c r="B137" s="35">
        <v>32</v>
      </c>
      <c r="C137" s="36" t="s">
        <v>382</v>
      </c>
      <c r="D137" s="35" t="s">
        <v>44</v>
      </c>
      <c r="E137" s="37" t="s">
        <v>383</v>
      </c>
      <c r="F137" s="38" t="s">
        <v>120</v>
      </c>
      <c r="G137" s="39">
        <v>617.84100000000001</v>
      </c>
      <c r="H137" s="40">
        <v>0</v>
      </c>
      <c r="I137" s="41">
        <f>ROUND(G137*H137,P4)</f>
        <v>0</v>
      </c>
      <c r="J137" s="38" t="s">
        <v>47</v>
      </c>
      <c r="O137" s="42">
        <f>I137*0.21</f>
        <v>0</v>
      </c>
      <c r="P137">
        <v>3</v>
      </c>
    </row>
    <row r="138">
      <c r="A138" s="35" t="s">
        <v>48</v>
      </c>
      <c r="B138" s="43"/>
      <c r="C138" s="44"/>
      <c r="D138" s="44"/>
      <c r="E138" s="50" t="s">
        <v>44</v>
      </c>
      <c r="F138" s="44"/>
      <c r="G138" s="44"/>
      <c r="H138" s="44"/>
      <c r="I138" s="44"/>
      <c r="J138" s="45"/>
    </row>
    <row r="139">
      <c r="A139" s="35" t="s">
        <v>105</v>
      </c>
      <c r="B139" s="43"/>
      <c r="C139" s="44"/>
      <c r="D139" s="44"/>
      <c r="E139" s="49" t="s">
        <v>384</v>
      </c>
      <c r="F139" s="44"/>
      <c r="G139" s="44"/>
      <c r="H139" s="44"/>
      <c r="I139" s="44"/>
      <c r="J139" s="45"/>
    </row>
    <row r="140" ht="90">
      <c r="A140" s="35" t="s">
        <v>50</v>
      </c>
      <c r="B140" s="43"/>
      <c r="C140" s="44"/>
      <c r="D140" s="44"/>
      <c r="E140" s="37" t="s">
        <v>381</v>
      </c>
      <c r="F140" s="44"/>
      <c r="G140" s="44"/>
      <c r="H140" s="44"/>
      <c r="I140" s="44"/>
      <c r="J140" s="45"/>
    </row>
    <row r="141">
      <c r="A141" s="35" t="s">
        <v>42</v>
      </c>
      <c r="B141" s="35">
        <v>33</v>
      </c>
      <c r="C141" s="36" t="s">
        <v>385</v>
      </c>
      <c r="D141" s="35" t="s">
        <v>44</v>
      </c>
      <c r="E141" s="37" t="s">
        <v>386</v>
      </c>
      <c r="F141" s="38" t="s">
        <v>120</v>
      </c>
      <c r="G141" s="39">
        <v>11.550000000000001</v>
      </c>
      <c r="H141" s="40">
        <v>0</v>
      </c>
      <c r="I141" s="41">
        <f>ROUND(G141*H141,P4)</f>
        <v>0</v>
      </c>
      <c r="J141" s="38" t="s">
        <v>47</v>
      </c>
      <c r="O141" s="42">
        <f>I141*0.21</f>
        <v>0</v>
      </c>
      <c r="P141">
        <v>3</v>
      </c>
    </row>
    <row r="142">
      <c r="A142" s="35" t="s">
        <v>48</v>
      </c>
      <c r="B142" s="43"/>
      <c r="C142" s="44"/>
      <c r="D142" s="44"/>
      <c r="E142" s="37" t="s">
        <v>387</v>
      </c>
      <c r="F142" s="44"/>
      <c r="G142" s="44"/>
      <c r="H142" s="44"/>
      <c r="I142" s="44"/>
      <c r="J142" s="45"/>
    </row>
    <row r="143">
      <c r="A143" s="35" t="s">
        <v>105</v>
      </c>
      <c r="B143" s="43"/>
      <c r="C143" s="44"/>
      <c r="D143" s="44"/>
      <c r="E143" s="49" t="s">
        <v>388</v>
      </c>
      <c r="F143" s="44"/>
      <c r="G143" s="44"/>
      <c r="H143" s="44"/>
      <c r="I143" s="44"/>
      <c r="J143" s="45"/>
    </row>
    <row r="144" ht="90">
      <c r="A144" s="35" t="s">
        <v>50</v>
      </c>
      <c r="B144" s="43"/>
      <c r="C144" s="44"/>
      <c r="D144" s="44"/>
      <c r="E144" s="37" t="s">
        <v>381</v>
      </c>
      <c r="F144" s="44"/>
      <c r="G144" s="44"/>
      <c r="H144" s="44"/>
      <c r="I144" s="44"/>
      <c r="J144" s="45"/>
    </row>
    <row r="145">
      <c r="A145" s="35" t="s">
        <v>42</v>
      </c>
      <c r="B145" s="35">
        <v>34</v>
      </c>
      <c r="C145" s="36" t="s">
        <v>389</v>
      </c>
      <c r="D145" s="35" t="s">
        <v>44</v>
      </c>
      <c r="E145" s="37" t="s">
        <v>390</v>
      </c>
      <c r="F145" s="38" t="s">
        <v>120</v>
      </c>
      <c r="G145" s="39">
        <v>228.80000000000001</v>
      </c>
      <c r="H145" s="40">
        <v>0</v>
      </c>
      <c r="I145" s="41">
        <f>ROUND(G145*H145,P4)</f>
        <v>0</v>
      </c>
      <c r="J145" s="38" t="s">
        <v>47</v>
      </c>
      <c r="O145" s="42">
        <f>I145*0.21</f>
        <v>0</v>
      </c>
      <c r="P145">
        <v>3</v>
      </c>
    </row>
    <row r="146" ht="45">
      <c r="A146" s="35" t="s">
        <v>48</v>
      </c>
      <c r="B146" s="43"/>
      <c r="C146" s="44"/>
      <c r="D146" s="44"/>
      <c r="E146" s="37" t="s">
        <v>391</v>
      </c>
      <c r="F146" s="44"/>
      <c r="G146" s="44"/>
      <c r="H146" s="44"/>
      <c r="I146" s="44"/>
      <c r="J146" s="45"/>
    </row>
    <row r="147">
      <c r="A147" s="35" t="s">
        <v>105</v>
      </c>
      <c r="B147" s="43"/>
      <c r="C147" s="44"/>
      <c r="D147" s="44"/>
      <c r="E147" s="49" t="s">
        <v>392</v>
      </c>
      <c r="F147" s="44"/>
      <c r="G147" s="44"/>
      <c r="H147" s="44"/>
      <c r="I147" s="44"/>
      <c r="J147" s="45"/>
    </row>
    <row r="148" ht="60">
      <c r="A148" s="35" t="s">
        <v>50</v>
      </c>
      <c r="B148" s="43"/>
      <c r="C148" s="44"/>
      <c r="D148" s="44"/>
      <c r="E148" s="37" t="s">
        <v>393</v>
      </c>
      <c r="F148" s="44"/>
      <c r="G148" s="44"/>
      <c r="H148" s="44"/>
      <c r="I148" s="44"/>
      <c r="J148" s="45"/>
    </row>
    <row r="149">
      <c r="A149" s="35" t="s">
        <v>42</v>
      </c>
      <c r="B149" s="35">
        <v>35</v>
      </c>
      <c r="C149" s="36" t="s">
        <v>394</v>
      </c>
      <c r="D149" s="35" t="s">
        <v>44</v>
      </c>
      <c r="E149" s="37" t="s">
        <v>395</v>
      </c>
      <c r="F149" s="38" t="s">
        <v>120</v>
      </c>
      <c r="G149" s="39">
        <v>44.049999999999997</v>
      </c>
      <c r="H149" s="40">
        <v>0</v>
      </c>
      <c r="I149" s="41">
        <f>ROUND(G149*H149,P4)</f>
        <v>0</v>
      </c>
      <c r="J149" s="38" t="s">
        <v>47</v>
      </c>
      <c r="O149" s="42">
        <f>I149*0.21</f>
        <v>0</v>
      </c>
      <c r="P149">
        <v>3</v>
      </c>
    </row>
    <row r="150">
      <c r="A150" s="35" t="s">
        <v>48</v>
      </c>
      <c r="B150" s="43"/>
      <c r="C150" s="44"/>
      <c r="D150" s="44"/>
      <c r="E150" s="50" t="s">
        <v>44</v>
      </c>
      <c r="F150" s="44"/>
      <c r="G150" s="44"/>
      <c r="H150" s="44"/>
      <c r="I150" s="44"/>
      <c r="J150" s="45"/>
    </row>
    <row r="151">
      <c r="A151" s="35" t="s">
        <v>105</v>
      </c>
      <c r="B151" s="43"/>
      <c r="C151" s="44"/>
      <c r="D151" s="44"/>
      <c r="E151" s="49" t="s">
        <v>396</v>
      </c>
      <c r="F151" s="44"/>
      <c r="G151" s="44"/>
      <c r="H151" s="44"/>
      <c r="I151" s="44"/>
      <c r="J151" s="45"/>
    </row>
    <row r="152" ht="120">
      <c r="A152" s="35" t="s">
        <v>50</v>
      </c>
      <c r="B152" s="43"/>
      <c r="C152" s="44"/>
      <c r="D152" s="44"/>
      <c r="E152" s="37" t="s">
        <v>397</v>
      </c>
      <c r="F152" s="44"/>
      <c r="G152" s="44"/>
      <c r="H152" s="44"/>
      <c r="I152" s="44"/>
      <c r="J152" s="45"/>
    </row>
    <row r="153">
      <c r="A153" s="35" t="s">
        <v>42</v>
      </c>
      <c r="B153" s="35">
        <v>36</v>
      </c>
      <c r="C153" s="36" t="s">
        <v>398</v>
      </c>
      <c r="D153" s="35" t="s">
        <v>44</v>
      </c>
      <c r="E153" s="37" t="s">
        <v>399</v>
      </c>
      <c r="F153" s="38" t="s">
        <v>120</v>
      </c>
      <c r="G153" s="39">
        <v>308.92099999999999</v>
      </c>
      <c r="H153" s="40">
        <v>0</v>
      </c>
      <c r="I153" s="41">
        <f>ROUND(G153*H153,P4)</f>
        <v>0</v>
      </c>
      <c r="J153" s="38" t="s">
        <v>47</v>
      </c>
      <c r="O153" s="42">
        <f>I153*0.21</f>
        <v>0</v>
      </c>
      <c r="P153">
        <v>3</v>
      </c>
    </row>
    <row r="154">
      <c r="A154" s="35" t="s">
        <v>48</v>
      </c>
      <c r="B154" s="43"/>
      <c r="C154" s="44"/>
      <c r="D154" s="44"/>
      <c r="E154" s="37" t="s">
        <v>400</v>
      </c>
      <c r="F154" s="44"/>
      <c r="G154" s="44"/>
      <c r="H154" s="44"/>
      <c r="I154" s="44"/>
      <c r="J154" s="45"/>
    </row>
    <row r="155">
      <c r="A155" s="35" t="s">
        <v>105</v>
      </c>
      <c r="B155" s="43"/>
      <c r="C155" s="44"/>
      <c r="D155" s="44"/>
      <c r="E155" s="49" t="s">
        <v>401</v>
      </c>
      <c r="F155" s="44"/>
      <c r="G155" s="44"/>
      <c r="H155" s="44"/>
      <c r="I155" s="44"/>
      <c r="J155" s="45"/>
    </row>
    <row r="156" ht="75">
      <c r="A156" s="35" t="s">
        <v>50</v>
      </c>
      <c r="B156" s="43"/>
      <c r="C156" s="44"/>
      <c r="D156" s="44"/>
      <c r="E156" s="37" t="s">
        <v>402</v>
      </c>
      <c r="F156" s="44"/>
      <c r="G156" s="44"/>
      <c r="H156" s="44"/>
      <c r="I156" s="44"/>
      <c r="J156" s="45"/>
    </row>
    <row r="157">
      <c r="A157" s="35" t="s">
        <v>42</v>
      </c>
      <c r="B157" s="35">
        <v>37</v>
      </c>
      <c r="C157" s="36" t="s">
        <v>403</v>
      </c>
      <c r="D157" s="35" t="s">
        <v>44</v>
      </c>
      <c r="E157" s="37" t="s">
        <v>404</v>
      </c>
      <c r="F157" s="38" t="s">
        <v>120</v>
      </c>
      <c r="G157" s="39">
        <v>709.36000000000001</v>
      </c>
      <c r="H157" s="40">
        <v>0</v>
      </c>
      <c r="I157" s="41">
        <f>ROUND(G157*H157,P4)</f>
        <v>0</v>
      </c>
      <c r="J157" s="38" t="s">
        <v>47</v>
      </c>
      <c r="O157" s="42">
        <f>I157*0.21</f>
        <v>0</v>
      </c>
      <c r="P157">
        <v>3</v>
      </c>
    </row>
    <row r="158">
      <c r="A158" s="35" t="s">
        <v>48</v>
      </c>
      <c r="B158" s="43"/>
      <c r="C158" s="44"/>
      <c r="D158" s="44"/>
      <c r="E158" s="37" t="s">
        <v>405</v>
      </c>
      <c r="F158" s="44"/>
      <c r="G158" s="44"/>
      <c r="H158" s="44"/>
      <c r="I158" s="44"/>
      <c r="J158" s="45"/>
    </row>
    <row r="159" ht="45">
      <c r="A159" s="35" t="s">
        <v>105</v>
      </c>
      <c r="B159" s="43"/>
      <c r="C159" s="44"/>
      <c r="D159" s="44"/>
      <c r="E159" s="49" t="s">
        <v>406</v>
      </c>
      <c r="F159" s="44"/>
      <c r="G159" s="44"/>
      <c r="H159" s="44"/>
      <c r="I159" s="44"/>
      <c r="J159" s="45"/>
    </row>
    <row r="160" ht="75">
      <c r="A160" s="35" t="s">
        <v>50</v>
      </c>
      <c r="B160" s="43"/>
      <c r="C160" s="44"/>
      <c r="D160" s="44"/>
      <c r="E160" s="37" t="s">
        <v>402</v>
      </c>
      <c r="F160" s="44"/>
      <c r="G160" s="44"/>
      <c r="H160" s="44"/>
      <c r="I160" s="44"/>
      <c r="J160" s="45"/>
    </row>
    <row r="161">
      <c r="A161" s="35" t="s">
        <v>42</v>
      </c>
      <c r="B161" s="35">
        <v>38</v>
      </c>
      <c r="C161" s="36" t="s">
        <v>407</v>
      </c>
      <c r="D161" s="35" t="s">
        <v>44</v>
      </c>
      <c r="E161" s="37" t="s">
        <v>408</v>
      </c>
      <c r="F161" s="38" t="s">
        <v>120</v>
      </c>
      <c r="G161" s="39">
        <v>354.68000000000001</v>
      </c>
      <c r="H161" s="40">
        <v>0</v>
      </c>
      <c r="I161" s="41">
        <f>ROUND(G161*H161,P4)</f>
        <v>0</v>
      </c>
      <c r="J161" s="38" t="s">
        <v>47</v>
      </c>
      <c r="O161" s="42">
        <f>I161*0.21</f>
        <v>0</v>
      </c>
      <c r="P161">
        <v>3</v>
      </c>
    </row>
    <row r="162">
      <c r="A162" s="35" t="s">
        <v>48</v>
      </c>
      <c r="B162" s="43"/>
      <c r="C162" s="44"/>
      <c r="D162" s="44"/>
      <c r="E162" s="37" t="s">
        <v>409</v>
      </c>
      <c r="F162" s="44"/>
      <c r="G162" s="44"/>
      <c r="H162" s="44"/>
      <c r="I162" s="44"/>
      <c r="J162" s="45"/>
    </row>
    <row r="163" ht="45">
      <c r="A163" s="35" t="s">
        <v>105</v>
      </c>
      <c r="B163" s="43"/>
      <c r="C163" s="44"/>
      <c r="D163" s="44"/>
      <c r="E163" s="49" t="s">
        <v>410</v>
      </c>
      <c r="F163" s="44"/>
      <c r="G163" s="44"/>
      <c r="H163" s="44"/>
      <c r="I163" s="44"/>
      <c r="J163" s="45"/>
    </row>
    <row r="164" ht="165">
      <c r="A164" s="35" t="s">
        <v>50</v>
      </c>
      <c r="B164" s="43"/>
      <c r="C164" s="44"/>
      <c r="D164" s="44"/>
      <c r="E164" s="37" t="s">
        <v>411</v>
      </c>
      <c r="F164" s="44"/>
      <c r="G164" s="44"/>
      <c r="H164" s="44"/>
      <c r="I164" s="44"/>
      <c r="J164" s="45"/>
    </row>
    <row r="165">
      <c r="A165" s="35" t="s">
        <v>42</v>
      </c>
      <c r="B165" s="35">
        <v>39</v>
      </c>
      <c r="C165" s="36" t="s">
        <v>412</v>
      </c>
      <c r="D165" s="35" t="s">
        <v>44</v>
      </c>
      <c r="E165" s="37" t="s">
        <v>413</v>
      </c>
      <c r="F165" s="38" t="s">
        <v>120</v>
      </c>
      <c r="G165" s="39">
        <v>354.68000000000001</v>
      </c>
      <c r="H165" s="40">
        <v>0</v>
      </c>
      <c r="I165" s="41">
        <f>ROUND(G165*H165,P4)</f>
        <v>0</v>
      </c>
      <c r="J165" s="38" t="s">
        <v>47</v>
      </c>
      <c r="O165" s="42">
        <f>I165*0.21</f>
        <v>0</v>
      </c>
      <c r="P165">
        <v>3</v>
      </c>
    </row>
    <row r="166">
      <c r="A166" s="35" t="s">
        <v>48</v>
      </c>
      <c r="B166" s="43"/>
      <c r="C166" s="44"/>
      <c r="D166" s="44"/>
      <c r="E166" s="50" t="s">
        <v>44</v>
      </c>
      <c r="F166" s="44"/>
      <c r="G166" s="44"/>
      <c r="H166" s="44"/>
      <c r="I166" s="44"/>
      <c r="J166" s="45"/>
    </row>
    <row r="167" ht="45">
      <c r="A167" s="35" t="s">
        <v>105</v>
      </c>
      <c r="B167" s="43"/>
      <c r="C167" s="44"/>
      <c r="D167" s="44"/>
      <c r="E167" s="49" t="s">
        <v>410</v>
      </c>
      <c r="F167" s="44"/>
      <c r="G167" s="44"/>
      <c r="H167" s="44"/>
      <c r="I167" s="44"/>
      <c r="J167" s="45"/>
    </row>
    <row r="168" ht="195">
      <c r="A168" s="35" t="s">
        <v>50</v>
      </c>
      <c r="B168" s="43"/>
      <c r="C168" s="44"/>
      <c r="D168" s="44"/>
      <c r="E168" s="37" t="s">
        <v>414</v>
      </c>
      <c r="F168" s="44"/>
      <c r="G168" s="44"/>
      <c r="H168" s="44"/>
      <c r="I168" s="44"/>
      <c r="J168" s="45"/>
    </row>
    <row r="169">
      <c r="A169" s="35" t="s">
        <v>42</v>
      </c>
      <c r="B169" s="35">
        <v>40</v>
      </c>
      <c r="C169" s="36" t="s">
        <v>415</v>
      </c>
      <c r="D169" s="35" t="s">
        <v>44</v>
      </c>
      <c r="E169" s="37" t="s">
        <v>416</v>
      </c>
      <c r="F169" s="38" t="s">
        <v>120</v>
      </c>
      <c r="G169" s="39">
        <v>294.20999999999998</v>
      </c>
      <c r="H169" s="40">
        <v>0</v>
      </c>
      <c r="I169" s="41">
        <f>ROUND(G169*H169,P4)</f>
        <v>0</v>
      </c>
      <c r="J169" s="38" t="s">
        <v>47</v>
      </c>
      <c r="O169" s="42">
        <f>I169*0.21</f>
        <v>0</v>
      </c>
      <c r="P169">
        <v>3</v>
      </c>
    </row>
    <row r="170">
      <c r="A170" s="35" t="s">
        <v>48</v>
      </c>
      <c r="B170" s="43"/>
      <c r="C170" s="44"/>
      <c r="D170" s="44"/>
      <c r="E170" s="50" t="s">
        <v>44</v>
      </c>
      <c r="F170" s="44"/>
      <c r="G170" s="44"/>
      <c r="H170" s="44"/>
      <c r="I170" s="44"/>
      <c r="J170" s="45"/>
    </row>
    <row r="171">
      <c r="A171" s="35" t="s">
        <v>105</v>
      </c>
      <c r="B171" s="43"/>
      <c r="C171" s="44"/>
      <c r="D171" s="44"/>
      <c r="E171" s="49" t="s">
        <v>417</v>
      </c>
      <c r="F171" s="44"/>
      <c r="G171" s="44"/>
      <c r="H171" s="44"/>
      <c r="I171" s="44"/>
      <c r="J171" s="45"/>
    </row>
    <row r="172" ht="195">
      <c r="A172" s="35" t="s">
        <v>50</v>
      </c>
      <c r="B172" s="43"/>
      <c r="C172" s="44"/>
      <c r="D172" s="44"/>
      <c r="E172" s="37" t="s">
        <v>414</v>
      </c>
      <c r="F172" s="44"/>
      <c r="G172" s="44"/>
      <c r="H172" s="44"/>
      <c r="I172" s="44"/>
      <c r="J172" s="45"/>
    </row>
    <row r="173">
      <c r="A173" s="35" t="s">
        <v>42</v>
      </c>
      <c r="B173" s="35">
        <v>41</v>
      </c>
      <c r="C173" s="36" t="s">
        <v>418</v>
      </c>
      <c r="D173" s="35" t="s">
        <v>44</v>
      </c>
      <c r="E173" s="37" t="s">
        <v>419</v>
      </c>
      <c r="F173" s="38" t="s">
        <v>120</v>
      </c>
      <c r="G173" s="39">
        <v>60.469999999999999</v>
      </c>
      <c r="H173" s="40">
        <v>0</v>
      </c>
      <c r="I173" s="41">
        <f>ROUND(G173*H173,P4)</f>
        <v>0</v>
      </c>
      <c r="J173" s="38" t="s">
        <v>47</v>
      </c>
      <c r="O173" s="42">
        <f>I173*0.21</f>
        <v>0</v>
      </c>
      <c r="P173">
        <v>3</v>
      </c>
    </row>
    <row r="174">
      <c r="A174" s="35" t="s">
        <v>48</v>
      </c>
      <c r="B174" s="43"/>
      <c r="C174" s="44"/>
      <c r="D174" s="44"/>
      <c r="E174" s="50" t="s">
        <v>44</v>
      </c>
      <c r="F174" s="44"/>
      <c r="G174" s="44"/>
      <c r="H174" s="44"/>
      <c r="I174" s="44"/>
      <c r="J174" s="45"/>
    </row>
    <row r="175">
      <c r="A175" s="35" t="s">
        <v>105</v>
      </c>
      <c r="B175" s="43"/>
      <c r="C175" s="44"/>
      <c r="D175" s="44"/>
      <c r="E175" s="49" t="s">
        <v>420</v>
      </c>
      <c r="F175" s="44"/>
      <c r="G175" s="44"/>
      <c r="H175" s="44"/>
      <c r="I175" s="44"/>
      <c r="J175" s="45"/>
    </row>
    <row r="176" ht="195">
      <c r="A176" s="35" t="s">
        <v>50</v>
      </c>
      <c r="B176" s="43"/>
      <c r="C176" s="44"/>
      <c r="D176" s="44"/>
      <c r="E176" s="37" t="s">
        <v>414</v>
      </c>
      <c r="F176" s="44"/>
      <c r="G176" s="44"/>
      <c r="H176" s="44"/>
      <c r="I176" s="44"/>
      <c r="J176" s="45"/>
    </row>
    <row r="177">
      <c r="A177" s="35" t="s">
        <v>42</v>
      </c>
      <c r="B177" s="35">
        <v>42</v>
      </c>
      <c r="C177" s="36" t="s">
        <v>421</v>
      </c>
      <c r="D177" s="35" t="s">
        <v>44</v>
      </c>
      <c r="E177" s="37" t="s">
        <v>422</v>
      </c>
      <c r="F177" s="38" t="s">
        <v>120</v>
      </c>
      <c r="G177" s="39">
        <v>11.550000000000001</v>
      </c>
      <c r="H177" s="40">
        <v>0</v>
      </c>
      <c r="I177" s="41">
        <f>ROUND(G177*H177,P4)</f>
        <v>0</v>
      </c>
      <c r="J177" s="38" t="s">
        <v>47</v>
      </c>
      <c r="O177" s="42">
        <f>I177*0.21</f>
        <v>0</v>
      </c>
      <c r="P177">
        <v>3</v>
      </c>
    </row>
    <row r="178">
      <c r="A178" s="35" t="s">
        <v>48</v>
      </c>
      <c r="B178" s="43"/>
      <c r="C178" s="44"/>
      <c r="D178" s="44"/>
      <c r="E178" s="37" t="s">
        <v>423</v>
      </c>
      <c r="F178" s="44"/>
      <c r="G178" s="44"/>
      <c r="H178" s="44"/>
      <c r="I178" s="44"/>
      <c r="J178" s="45"/>
    </row>
    <row r="179">
      <c r="A179" s="35" t="s">
        <v>105</v>
      </c>
      <c r="B179" s="43"/>
      <c r="C179" s="44"/>
      <c r="D179" s="44"/>
      <c r="E179" s="49" t="s">
        <v>388</v>
      </c>
      <c r="F179" s="44"/>
      <c r="G179" s="44"/>
      <c r="H179" s="44"/>
      <c r="I179" s="44"/>
      <c r="J179" s="45"/>
    </row>
    <row r="180" ht="210">
      <c r="A180" s="35" t="s">
        <v>50</v>
      </c>
      <c r="B180" s="43"/>
      <c r="C180" s="44"/>
      <c r="D180" s="44"/>
      <c r="E180" s="37" t="s">
        <v>424</v>
      </c>
      <c r="F180" s="44"/>
      <c r="G180" s="44"/>
      <c r="H180" s="44"/>
      <c r="I180" s="44"/>
      <c r="J180" s="45"/>
    </row>
    <row r="181">
      <c r="A181" s="29" t="s">
        <v>39</v>
      </c>
      <c r="B181" s="30"/>
      <c r="C181" s="31" t="s">
        <v>181</v>
      </c>
      <c r="D181" s="32"/>
      <c r="E181" s="29" t="s">
        <v>182</v>
      </c>
      <c r="F181" s="32"/>
      <c r="G181" s="32"/>
      <c r="H181" s="32"/>
      <c r="I181" s="33">
        <f>SUMIFS(I182:I213,A182:A213,"P")</f>
        <v>0</v>
      </c>
      <c r="J181" s="34"/>
    </row>
    <row r="182" ht="30">
      <c r="A182" s="35" t="s">
        <v>42</v>
      </c>
      <c r="B182" s="35">
        <v>43</v>
      </c>
      <c r="C182" s="36" t="s">
        <v>425</v>
      </c>
      <c r="D182" s="35" t="s">
        <v>44</v>
      </c>
      <c r="E182" s="37" t="s">
        <v>426</v>
      </c>
      <c r="F182" s="38" t="s">
        <v>120</v>
      </c>
      <c r="G182" s="39">
        <v>78.700000000000003</v>
      </c>
      <c r="H182" s="40">
        <v>0</v>
      </c>
      <c r="I182" s="41">
        <f>ROUND(G182*H182,P4)</f>
        <v>0</v>
      </c>
      <c r="J182" s="38" t="s">
        <v>47</v>
      </c>
      <c r="O182" s="42">
        <f>I182*0.21</f>
        <v>0</v>
      </c>
      <c r="P182">
        <v>3</v>
      </c>
    </row>
    <row r="183" ht="30">
      <c r="A183" s="35" t="s">
        <v>48</v>
      </c>
      <c r="B183" s="43"/>
      <c r="C183" s="44"/>
      <c r="D183" s="44"/>
      <c r="E183" s="37" t="s">
        <v>427</v>
      </c>
      <c r="F183" s="44"/>
      <c r="G183" s="44"/>
      <c r="H183" s="44"/>
      <c r="I183" s="44"/>
      <c r="J183" s="45"/>
    </row>
    <row r="184" ht="90">
      <c r="A184" s="35" t="s">
        <v>105</v>
      </c>
      <c r="B184" s="43"/>
      <c r="C184" s="44"/>
      <c r="D184" s="44"/>
      <c r="E184" s="49" t="s">
        <v>428</v>
      </c>
      <c r="F184" s="44"/>
      <c r="G184" s="44"/>
      <c r="H184" s="44"/>
      <c r="I184" s="44"/>
      <c r="J184" s="45"/>
    </row>
    <row r="185" ht="270">
      <c r="A185" s="35" t="s">
        <v>50</v>
      </c>
      <c r="B185" s="43"/>
      <c r="C185" s="44"/>
      <c r="D185" s="44"/>
      <c r="E185" s="37" t="s">
        <v>429</v>
      </c>
      <c r="F185" s="44"/>
      <c r="G185" s="44"/>
      <c r="H185" s="44"/>
      <c r="I185" s="44"/>
      <c r="J185" s="45"/>
    </row>
    <row r="186">
      <c r="A186" s="35" t="s">
        <v>42</v>
      </c>
      <c r="B186" s="35">
        <v>44</v>
      </c>
      <c r="C186" s="36" t="s">
        <v>430</v>
      </c>
      <c r="D186" s="35" t="s">
        <v>44</v>
      </c>
      <c r="E186" s="37" t="s">
        <v>431</v>
      </c>
      <c r="F186" s="38" t="s">
        <v>120</v>
      </c>
      <c r="G186" s="39">
        <v>3.7400000000000002</v>
      </c>
      <c r="H186" s="40">
        <v>0</v>
      </c>
      <c r="I186" s="41">
        <f>ROUND(G186*H186,P4)</f>
        <v>0</v>
      </c>
      <c r="J186" s="38" t="s">
        <v>47</v>
      </c>
      <c r="O186" s="42">
        <f>I186*0.21</f>
        <v>0</v>
      </c>
      <c r="P186">
        <v>3</v>
      </c>
    </row>
    <row r="187">
      <c r="A187" s="35" t="s">
        <v>48</v>
      </c>
      <c r="B187" s="43"/>
      <c r="C187" s="44"/>
      <c r="D187" s="44"/>
      <c r="E187" s="50"/>
      <c r="F187" s="44"/>
      <c r="G187" s="44"/>
      <c r="H187" s="44"/>
      <c r="I187" s="44"/>
      <c r="J187" s="45"/>
    </row>
    <row r="188">
      <c r="A188" s="35" t="s">
        <v>105</v>
      </c>
      <c r="B188" s="43"/>
      <c r="C188" s="44"/>
      <c r="D188" s="44"/>
      <c r="E188" s="49" t="s">
        <v>432</v>
      </c>
      <c r="F188" s="44"/>
      <c r="G188" s="44"/>
      <c r="H188" s="44"/>
      <c r="I188" s="44"/>
      <c r="J188" s="45"/>
    </row>
    <row r="189" ht="285">
      <c r="A189" s="35" t="s">
        <v>50</v>
      </c>
      <c r="B189" s="43"/>
      <c r="C189" s="44"/>
      <c r="D189" s="44"/>
      <c r="E189" s="37" t="s">
        <v>433</v>
      </c>
      <c r="F189" s="44"/>
      <c r="G189" s="44"/>
      <c r="H189" s="44"/>
      <c r="I189" s="44"/>
      <c r="J189" s="45"/>
    </row>
    <row r="190" ht="30">
      <c r="A190" s="35" t="s">
        <v>42</v>
      </c>
      <c r="B190" s="35">
        <v>45</v>
      </c>
      <c r="C190" s="36" t="s">
        <v>434</v>
      </c>
      <c r="D190" s="35" t="s">
        <v>44</v>
      </c>
      <c r="E190" s="37" t="s">
        <v>435</v>
      </c>
      <c r="F190" s="38" t="s">
        <v>120</v>
      </c>
      <c r="G190" s="39">
        <v>93.781000000000006</v>
      </c>
      <c r="H190" s="40">
        <v>0</v>
      </c>
      <c r="I190" s="41">
        <f>ROUND(G190*H190,P4)</f>
        <v>0</v>
      </c>
      <c r="J190" s="38" t="s">
        <v>47</v>
      </c>
      <c r="O190" s="42">
        <f>I190*0.21</f>
        <v>0</v>
      </c>
      <c r="P190">
        <v>3</v>
      </c>
    </row>
    <row r="191">
      <c r="A191" s="35" t="s">
        <v>48</v>
      </c>
      <c r="B191" s="43"/>
      <c r="C191" s="44"/>
      <c r="D191" s="44"/>
      <c r="E191" s="37" t="s">
        <v>436</v>
      </c>
      <c r="F191" s="44"/>
      <c r="G191" s="44"/>
      <c r="H191" s="44"/>
      <c r="I191" s="44"/>
      <c r="J191" s="45"/>
    </row>
    <row r="192" ht="45">
      <c r="A192" s="35" t="s">
        <v>105</v>
      </c>
      <c r="B192" s="43"/>
      <c r="C192" s="44"/>
      <c r="D192" s="44"/>
      <c r="E192" s="49" t="s">
        <v>437</v>
      </c>
      <c r="F192" s="44"/>
      <c r="G192" s="44"/>
      <c r="H192" s="44"/>
      <c r="I192" s="44"/>
      <c r="J192" s="45"/>
    </row>
    <row r="193" ht="300">
      <c r="A193" s="35" t="s">
        <v>50</v>
      </c>
      <c r="B193" s="43"/>
      <c r="C193" s="44"/>
      <c r="D193" s="44"/>
      <c r="E193" s="37" t="s">
        <v>438</v>
      </c>
      <c r="F193" s="44"/>
      <c r="G193" s="44"/>
      <c r="H193" s="44"/>
      <c r="I193" s="44"/>
      <c r="J193" s="45"/>
    </row>
    <row r="194">
      <c r="A194" s="35" t="s">
        <v>42</v>
      </c>
      <c r="B194" s="35">
        <v>46</v>
      </c>
      <c r="C194" s="36" t="s">
        <v>439</v>
      </c>
      <c r="D194" s="35" t="s">
        <v>44</v>
      </c>
      <c r="E194" s="37" t="s">
        <v>440</v>
      </c>
      <c r="F194" s="38" t="s">
        <v>120</v>
      </c>
      <c r="G194" s="39">
        <v>43.939</v>
      </c>
      <c r="H194" s="40">
        <v>0</v>
      </c>
      <c r="I194" s="41">
        <f>ROUND(G194*H194,P4)</f>
        <v>0</v>
      </c>
      <c r="J194" s="38" t="s">
        <v>47</v>
      </c>
      <c r="O194" s="42">
        <f>I194*0.21</f>
        <v>0</v>
      </c>
      <c r="P194">
        <v>3</v>
      </c>
    </row>
    <row r="195">
      <c r="A195" s="35" t="s">
        <v>48</v>
      </c>
      <c r="B195" s="43"/>
      <c r="C195" s="44"/>
      <c r="D195" s="44"/>
      <c r="E195" s="37" t="s">
        <v>441</v>
      </c>
      <c r="F195" s="44"/>
      <c r="G195" s="44"/>
      <c r="H195" s="44"/>
      <c r="I195" s="44"/>
      <c r="J195" s="45"/>
    </row>
    <row r="196">
      <c r="A196" s="35" t="s">
        <v>105</v>
      </c>
      <c r="B196" s="43"/>
      <c r="C196" s="44"/>
      <c r="D196" s="44"/>
      <c r="E196" s="49" t="s">
        <v>442</v>
      </c>
      <c r="F196" s="44"/>
      <c r="G196" s="44"/>
      <c r="H196" s="44"/>
      <c r="I196" s="44"/>
      <c r="J196" s="45"/>
    </row>
    <row r="197" ht="45">
      <c r="A197" s="35" t="s">
        <v>50</v>
      </c>
      <c r="B197" s="43"/>
      <c r="C197" s="44"/>
      <c r="D197" s="44"/>
      <c r="E197" s="37" t="s">
        <v>443</v>
      </c>
      <c r="F197" s="44"/>
      <c r="G197" s="44"/>
      <c r="H197" s="44"/>
      <c r="I197" s="44"/>
      <c r="J197" s="45"/>
    </row>
    <row r="198">
      <c r="A198" s="35" t="s">
        <v>42</v>
      </c>
      <c r="B198" s="35">
        <v>47</v>
      </c>
      <c r="C198" s="36" t="s">
        <v>444</v>
      </c>
      <c r="D198" s="35" t="s">
        <v>44</v>
      </c>
      <c r="E198" s="37" t="s">
        <v>445</v>
      </c>
      <c r="F198" s="38" t="s">
        <v>120</v>
      </c>
      <c r="G198" s="39">
        <v>119.95</v>
      </c>
      <c r="H198" s="40">
        <v>0</v>
      </c>
      <c r="I198" s="41">
        <f>ROUND(G198*H198,P4)</f>
        <v>0</v>
      </c>
      <c r="J198" s="38" t="s">
        <v>47</v>
      </c>
      <c r="O198" s="42">
        <f>I198*0.21</f>
        <v>0</v>
      </c>
      <c r="P198">
        <v>3</v>
      </c>
    </row>
    <row r="199">
      <c r="A199" s="35" t="s">
        <v>48</v>
      </c>
      <c r="B199" s="43"/>
      <c r="C199" s="44"/>
      <c r="D199" s="44"/>
      <c r="E199" s="37" t="s">
        <v>446</v>
      </c>
      <c r="F199" s="44"/>
      <c r="G199" s="44"/>
      <c r="H199" s="44"/>
      <c r="I199" s="44"/>
      <c r="J199" s="45"/>
    </row>
    <row r="200" ht="105">
      <c r="A200" s="35" t="s">
        <v>105</v>
      </c>
      <c r="B200" s="43"/>
      <c r="C200" s="44"/>
      <c r="D200" s="44"/>
      <c r="E200" s="49" t="s">
        <v>447</v>
      </c>
      <c r="F200" s="44"/>
      <c r="G200" s="44"/>
      <c r="H200" s="44"/>
      <c r="I200" s="44"/>
      <c r="J200" s="45"/>
    </row>
    <row r="201" ht="45">
      <c r="A201" s="35" t="s">
        <v>50</v>
      </c>
      <c r="B201" s="43"/>
      <c r="C201" s="44"/>
      <c r="D201" s="44"/>
      <c r="E201" s="37" t="s">
        <v>443</v>
      </c>
      <c r="F201" s="44"/>
      <c r="G201" s="44"/>
      <c r="H201" s="44"/>
      <c r="I201" s="44"/>
      <c r="J201" s="45"/>
    </row>
    <row r="202">
      <c r="A202" s="35" t="s">
        <v>42</v>
      </c>
      <c r="B202" s="35">
        <v>48</v>
      </c>
      <c r="C202" s="36" t="s">
        <v>448</v>
      </c>
      <c r="D202" s="35" t="s">
        <v>44</v>
      </c>
      <c r="E202" s="37" t="s">
        <v>449</v>
      </c>
      <c r="F202" s="38" t="s">
        <v>103</v>
      </c>
      <c r="G202" s="39">
        <v>0.13500000000000001</v>
      </c>
      <c r="H202" s="40">
        <v>0</v>
      </c>
      <c r="I202" s="41">
        <f>ROUND(G202*H202,P4)</f>
        <v>0</v>
      </c>
      <c r="J202" s="38" t="s">
        <v>47</v>
      </c>
      <c r="O202" s="42">
        <f>I202*0.21</f>
        <v>0</v>
      </c>
      <c r="P202">
        <v>3</v>
      </c>
    </row>
    <row r="203" ht="30">
      <c r="A203" s="35" t="s">
        <v>48</v>
      </c>
      <c r="B203" s="43"/>
      <c r="C203" s="44"/>
      <c r="D203" s="44"/>
      <c r="E203" s="37" t="s">
        <v>450</v>
      </c>
      <c r="F203" s="44"/>
      <c r="G203" s="44"/>
      <c r="H203" s="44"/>
      <c r="I203" s="44"/>
      <c r="J203" s="45"/>
    </row>
    <row r="204">
      <c r="A204" s="35" t="s">
        <v>105</v>
      </c>
      <c r="B204" s="43"/>
      <c r="C204" s="44"/>
      <c r="D204" s="44"/>
      <c r="E204" s="49" t="s">
        <v>451</v>
      </c>
      <c r="F204" s="44"/>
      <c r="G204" s="44"/>
      <c r="H204" s="44"/>
      <c r="I204" s="44"/>
      <c r="J204" s="45"/>
    </row>
    <row r="205" ht="135">
      <c r="A205" s="35" t="s">
        <v>50</v>
      </c>
      <c r="B205" s="43"/>
      <c r="C205" s="44"/>
      <c r="D205" s="44"/>
      <c r="E205" s="37" t="s">
        <v>452</v>
      </c>
      <c r="F205" s="44"/>
      <c r="G205" s="44"/>
      <c r="H205" s="44"/>
      <c r="I205" s="44"/>
      <c r="J205" s="45"/>
    </row>
    <row r="206">
      <c r="A206" s="35" t="s">
        <v>42</v>
      </c>
      <c r="B206" s="35">
        <v>49</v>
      </c>
      <c r="C206" s="36" t="s">
        <v>453</v>
      </c>
      <c r="D206" s="35" t="s">
        <v>44</v>
      </c>
      <c r="E206" s="37" t="s">
        <v>454</v>
      </c>
      <c r="F206" s="38" t="s">
        <v>120</v>
      </c>
      <c r="G206" s="39">
        <v>13.701000000000001</v>
      </c>
      <c r="H206" s="40">
        <v>0</v>
      </c>
      <c r="I206" s="41">
        <f>ROUND(G206*H206,P4)</f>
        <v>0</v>
      </c>
      <c r="J206" s="38" t="s">
        <v>47</v>
      </c>
      <c r="O206" s="42">
        <f>I206*0.21</f>
        <v>0</v>
      </c>
      <c r="P206">
        <v>3</v>
      </c>
    </row>
    <row r="207">
      <c r="A207" s="35" t="s">
        <v>48</v>
      </c>
      <c r="B207" s="43"/>
      <c r="C207" s="44"/>
      <c r="D207" s="44"/>
      <c r="E207" s="37" t="s">
        <v>455</v>
      </c>
      <c r="F207" s="44"/>
      <c r="G207" s="44"/>
      <c r="H207" s="44"/>
      <c r="I207" s="44"/>
      <c r="J207" s="45"/>
    </row>
    <row r="208">
      <c r="A208" s="35" t="s">
        <v>105</v>
      </c>
      <c r="B208" s="43"/>
      <c r="C208" s="44"/>
      <c r="D208" s="44"/>
      <c r="E208" s="49" t="s">
        <v>456</v>
      </c>
      <c r="F208" s="44"/>
      <c r="G208" s="44"/>
      <c r="H208" s="44"/>
      <c r="I208" s="44"/>
      <c r="J208" s="45"/>
    </row>
    <row r="209" ht="120">
      <c r="A209" s="35" t="s">
        <v>50</v>
      </c>
      <c r="B209" s="43"/>
      <c r="C209" s="44"/>
      <c r="D209" s="44"/>
      <c r="E209" s="37" t="s">
        <v>457</v>
      </c>
      <c r="F209" s="44"/>
      <c r="G209" s="44"/>
      <c r="H209" s="44"/>
      <c r="I209" s="44"/>
      <c r="J209" s="45"/>
    </row>
    <row r="210">
      <c r="A210" s="35" t="s">
        <v>42</v>
      </c>
      <c r="B210" s="35">
        <v>50</v>
      </c>
      <c r="C210" s="36" t="s">
        <v>458</v>
      </c>
      <c r="D210" s="35" t="s">
        <v>44</v>
      </c>
      <c r="E210" s="37" t="s">
        <v>459</v>
      </c>
      <c r="F210" s="38" t="s">
        <v>120</v>
      </c>
      <c r="G210" s="39">
        <v>11.465999999999999</v>
      </c>
      <c r="H210" s="40">
        <v>0</v>
      </c>
      <c r="I210" s="41">
        <f>ROUND(G210*H210,P4)</f>
        <v>0</v>
      </c>
      <c r="J210" s="38" t="s">
        <v>47</v>
      </c>
      <c r="O210" s="42">
        <f>I210*0.21</f>
        <v>0</v>
      </c>
      <c r="P210">
        <v>3</v>
      </c>
    </row>
    <row r="211">
      <c r="A211" s="35" t="s">
        <v>48</v>
      </c>
      <c r="B211" s="43"/>
      <c r="C211" s="44"/>
      <c r="D211" s="44"/>
      <c r="E211" s="37" t="s">
        <v>460</v>
      </c>
      <c r="F211" s="44"/>
      <c r="G211" s="44"/>
      <c r="H211" s="44"/>
      <c r="I211" s="44"/>
      <c r="J211" s="45"/>
    </row>
    <row r="212">
      <c r="A212" s="35" t="s">
        <v>105</v>
      </c>
      <c r="B212" s="43"/>
      <c r="C212" s="44"/>
      <c r="D212" s="44"/>
      <c r="E212" s="49" t="s">
        <v>461</v>
      </c>
      <c r="F212" s="44"/>
      <c r="G212" s="44"/>
      <c r="H212" s="44"/>
      <c r="I212" s="44"/>
      <c r="J212" s="45"/>
    </row>
    <row r="213" ht="60">
      <c r="A213" s="35" t="s">
        <v>50</v>
      </c>
      <c r="B213" s="43"/>
      <c r="C213" s="44"/>
      <c r="D213" s="44"/>
      <c r="E213" s="37" t="s">
        <v>462</v>
      </c>
      <c r="F213" s="44"/>
      <c r="G213" s="44"/>
      <c r="H213" s="44"/>
      <c r="I213" s="44"/>
      <c r="J213" s="45"/>
    </row>
    <row r="214">
      <c r="A214" s="29" t="s">
        <v>39</v>
      </c>
      <c r="B214" s="30"/>
      <c r="C214" s="31" t="s">
        <v>463</v>
      </c>
      <c r="D214" s="32"/>
      <c r="E214" s="29" t="s">
        <v>464</v>
      </c>
      <c r="F214" s="32"/>
      <c r="G214" s="32"/>
      <c r="H214" s="32"/>
      <c r="I214" s="33">
        <f>SUMIFS(I215:I236,A215:A236,"P")</f>
        <v>0</v>
      </c>
      <c r="J214" s="34"/>
    </row>
    <row r="215">
      <c r="A215" s="35" t="s">
        <v>42</v>
      </c>
      <c r="B215" s="35">
        <v>51</v>
      </c>
      <c r="C215" s="36" t="s">
        <v>465</v>
      </c>
      <c r="D215" s="35" t="s">
        <v>44</v>
      </c>
      <c r="E215" s="37" t="s">
        <v>466</v>
      </c>
      <c r="F215" s="38" t="s">
        <v>137</v>
      </c>
      <c r="G215" s="39">
        <v>9.5</v>
      </c>
      <c r="H215" s="40">
        <v>0</v>
      </c>
      <c r="I215" s="41">
        <f>ROUND(G215*H215,P4)</f>
        <v>0</v>
      </c>
      <c r="J215" s="38" t="s">
        <v>47</v>
      </c>
      <c r="O215" s="42">
        <f>I215*0.21</f>
        <v>0</v>
      </c>
      <c r="P215">
        <v>3</v>
      </c>
    </row>
    <row r="216">
      <c r="A216" s="35" t="s">
        <v>48</v>
      </c>
      <c r="B216" s="43"/>
      <c r="C216" s="44"/>
      <c r="D216" s="44"/>
      <c r="E216" s="50" t="s">
        <v>44</v>
      </c>
      <c r="F216" s="44"/>
      <c r="G216" s="44"/>
      <c r="H216" s="44"/>
      <c r="I216" s="44"/>
      <c r="J216" s="45"/>
    </row>
    <row r="217">
      <c r="A217" s="35" t="s">
        <v>105</v>
      </c>
      <c r="B217" s="43"/>
      <c r="C217" s="44"/>
      <c r="D217" s="44"/>
      <c r="E217" s="49" t="s">
        <v>467</v>
      </c>
      <c r="F217" s="44"/>
      <c r="G217" s="44"/>
      <c r="H217" s="44"/>
      <c r="I217" s="44"/>
      <c r="J217" s="45"/>
    </row>
    <row r="218" ht="330">
      <c r="A218" s="35" t="s">
        <v>50</v>
      </c>
      <c r="B218" s="43"/>
      <c r="C218" s="44"/>
      <c r="D218" s="44"/>
      <c r="E218" s="37" t="s">
        <v>468</v>
      </c>
      <c r="F218" s="44"/>
      <c r="G218" s="44"/>
      <c r="H218" s="44"/>
      <c r="I218" s="44"/>
      <c r="J218" s="45"/>
    </row>
    <row r="219">
      <c r="A219" s="35" t="s">
        <v>42</v>
      </c>
      <c r="B219" s="35">
        <v>52</v>
      </c>
      <c r="C219" s="36" t="s">
        <v>469</v>
      </c>
      <c r="D219" s="35" t="s">
        <v>44</v>
      </c>
      <c r="E219" s="37" t="s">
        <v>470</v>
      </c>
      <c r="F219" s="38" t="s">
        <v>137</v>
      </c>
      <c r="G219" s="39">
        <v>12.800000000000001</v>
      </c>
      <c r="H219" s="40">
        <v>0</v>
      </c>
      <c r="I219" s="41">
        <f>ROUND(G219*H219,P4)</f>
        <v>0</v>
      </c>
      <c r="J219" s="38" t="s">
        <v>47</v>
      </c>
      <c r="O219" s="42">
        <f>I219*0.21</f>
        <v>0</v>
      </c>
      <c r="P219">
        <v>3</v>
      </c>
    </row>
    <row r="220" ht="30">
      <c r="A220" s="35" t="s">
        <v>48</v>
      </c>
      <c r="B220" s="43"/>
      <c r="C220" s="44"/>
      <c r="D220" s="44"/>
      <c r="E220" s="37" t="s">
        <v>471</v>
      </c>
      <c r="F220" s="44"/>
      <c r="G220" s="44"/>
      <c r="H220" s="44"/>
      <c r="I220" s="44"/>
      <c r="J220" s="45"/>
    </row>
    <row r="221">
      <c r="A221" s="35" t="s">
        <v>105</v>
      </c>
      <c r="B221" s="43"/>
      <c r="C221" s="44"/>
      <c r="D221" s="44"/>
      <c r="E221" s="49" t="s">
        <v>472</v>
      </c>
      <c r="F221" s="44"/>
      <c r="G221" s="44"/>
      <c r="H221" s="44"/>
      <c r="I221" s="44"/>
      <c r="J221" s="45"/>
    </row>
    <row r="222" ht="315">
      <c r="A222" s="35" t="s">
        <v>50</v>
      </c>
      <c r="B222" s="43"/>
      <c r="C222" s="44"/>
      <c r="D222" s="44"/>
      <c r="E222" s="37" t="s">
        <v>473</v>
      </c>
      <c r="F222" s="44"/>
      <c r="G222" s="44"/>
      <c r="H222" s="44"/>
      <c r="I222" s="44"/>
      <c r="J222" s="45"/>
    </row>
    <row r="223">
      <c r="A223" s="35" t="s">
        <v>42</v>
      </c>
      <c r="B223" s="35">
        <v>53</v>
      </c>
      <c r="C223" s="36" t="s">
        <v>474</v>
      </c>
      <c r="D223" s="35" t="s">
        <v>44</v>
      </c>
      <c r="E223" s="37" t="s">
        <v>475</v>
      </c>
      <c r="F223" s="38" t="s">
        <v>137</v>
      </c>
      <c r="G223" s="39">
        <v>63</v>
      </c>
      <c r="H223" s="40">
        <v>0</v>
      </c>
      <c r="I223" s="41">
        <f>ROUND(G223*H223,P4)</f>
        <v>0</v>
      </c>
      <c r="J223" s="38" t="s">
        <v>47</v>
      </c>
      <c r="O223" s="42">
        <f>I223*0.21</f>
        <v>0</v>
      </c>
      <c r="P223">
        <v>3</v>
      </c>
    </row>
    <row r="224">
      <c r="A224" s="35" t="s">
        <v>48</v>
      </c>
      <c r="B224" s="43"/>
      <c r="C224" s="44"/>
      <c r="D224" s="44"/>
      <c r="E224" s="50" t="s">
        <v>44</v>
      </c>
      <c r="F224" s="44"/>
      <c r="G224" s="44"/>
      <c r="H224" s="44"/>
      <c r="I224" s="44"/>
      <c r="J224" s="45"/>
    </row>
    <row r="225">
      <c r="A225" s="35" t="s">
        <v>105</v>
      </c>
      <c r="B225" s="43"/>
      <c r="C225" s="44"/>
      <c r="D225" s="44"/>
      <c r="E225" s="49" t="s">
        <v>476</v>
      </c>
      <c r="F225" s="44"/>
      <c r="G225" s="44"/>
      <c r="H225" s="44"/>
      <c r="I225" s="44"/>
      <c r="J225" s="45"/>
    </row>
    <row r="226" ht="315">
      <c r="A226" s="35" t="s">
        <v>50</v>
      </c>
      <c r="B226" s="43"/>
      <c r="C226" s="44"/>
      <c r="D226" s="44"/>
      <c r="E226" s="37" t="s">
        <v>477</v>
      </c>
      <c r="F226" s="44"/>
      <c r="G226" s="44"/>
      <c r="H226" s="44"/>
      <c r="I226" s="44"/>
      <c r="J226" s="45"/>
    </row>
    <row r="227">
      <c r="A227" s="35" t="s">
        <v>42</v>
      </c>
      <c r="B227" s="35">
        <v>54</v>
      </c>
      <c r="C227" s="36" t="s">
        <v>478</v>
      </c>
      <c r="D227" s="35" t="s">
        <v>44</v>
      </c>
      <c r="E227" s="37" t="s">
        <v>479</v>
      </c>
      <c r="F227" s="38" t="s">
        <v>137</v>
      </c>
      <c r="G227" s="39">
        <v>42</v>
      </c>
      <c r="H227" s="40">
        <v>0</v>
      </c>
      <c r="I227" s="41">
        <f>ROUND(G227*H227,P4)</f>
        <v>0</v>
      </c>
      <c r="J227" s="38" t="s">
        <v>47</v>
      </c>
      <c r="O227" s="42">
        <f>I227*0.21</f>
        <v>0</v>
      </c>
      <c r="P227">
        <v>3</v>
      </c>
    </row>
    <row r="228">
      <c r="A228" s="35" t="s">
        <v>48</v>
      </c>
      <c r="B228" s="43"/>
      <c r="C228" s="44"/>
      <c r="D228" s="44"/>
      <c r="E228" s="50" t="s">
        <v>44</v>
      </c>
      <c r="F228" s="44"/>
      <c r="G228" s="44"/>
      <c r="H228" s="44"/>
      <c r="I228" s="44"/>
      <c r="J228" s="45"/>
    </row>
    <row r="229">
      <c r="A229" s="35" t="s">
        <v>105</v>
      </c>
      <c r="B229" s="43"/>
      <c r="C229" s="44"/>
      <c r="D229" s="44"/>
      <c r="E229" s="49" t="s">
        <v>480</v>
      </c>
      <c r="F229" s="44"/>
      <c r="G229" s="44"/>
      <c r="H229" s="44"/>
      <c r="I229" s="44"/>
      <c r="J229" s="45"/>
    </row>
    <row r="230" ht="315">
      <c r="A230" s="35" t="s">
        <v>50</v>
      </c>
      <c r="B230" s="43"/>
      <c r="C230" s="44"/>
      <c r="D230" s="44"/>
      <c r="E230" s="37" t="s">
        <v>477</v>
      </c>
      <c r="F230" s="44"/>
      <c r="G230" s="44"/>
      <c r="H230" s="44"/>
      <c r="I230" s="44"/>
      <c r="J230" s="45"/>
    </row>
    <row r="231">
      <c r="A231" s="35" t="s">
        <v>42</v>
      </c>
      <c r="B231" s="35">
        <v>55</v>
      </c>
      <c r="C231" s="36" t="s">
        <v>481</v>
      </c>
      <c r="D231" s="35" t="s">
        <v>44</v>
      </c>
      <c r="E231" s="37" t="s">
        <v>482</v>
      </c>
      <c r="F231" s="38" t="s">
        <v>74</v>
      </c>
      <c r="G231" s="39">
        <v>2</v>
      </c>
      <c r="H231" s="40">
        <v>0</v>
      </c>
      <c r="I231" s="41">
        <f>ROUND(G231*H231,P4)</f>
        <v>0</v>
      </c>
      <c r="J231" s="38" t="s">
        <v>47</v>
      </c>
      <c r="O231" s="42">
        <f>I231*0.21</f>
        <v>0</v>
      </c>
      <c r="P231">
        <v>3</v>
      </c>
    </row>
    <row r="232" ht="45">
      <c r="A232" s="35" t="s">
        <v>48</v>
      </c>
      <c r="B232" s="43"/>
      <c r="C232" s="44"/>
      <c r="D232" s="44"/>
      <c r="E232" s="37" t="s">
        <v>483</v>
      </c>
      <c r="F232" s="44"/>
      <c r="G232" s="44"/>
      <c r="H232" s="44"/>
      <c r="I232" s="44"/>
      <c r="J232" s="45"/>
    </row>
    <row r="233" ht="120">
      <c r="A233" s="35" t="s">
        <v>50</v>
      </c>
      <c r="B233" s="43"/>
      <c r="C233" s="44"/>
      <c r="D233" s="44"/>
      <c r="E233" s="37" t="s">
        <v>484</v>
      </c>
      <c r="F233" s="44"/>
      <c r="G233" s="44"/>
      <c r="H233" s="44"/>
      <c r="I233" s="44"/>
      <c r="J233" s="45"/>
    </row>
    <row r="234">
      <c r="A234" s="35" t="s">
        <v>42</v>
      </c>
      <c r="B234" s="35">
        <v>56</v>
      </c>
      <c r="C234" s="36" t="s">
        <v>485</v>
      </c>
      <c r="D234" s="35" t="s">
        <v>44</v>
      </c>
      <c r="E234" s="37" t="s">
        <v>486</v>
      </c>
      <c r="F234" s="38" t="s">
        <v>74</v>
      </c>
      <c r="G234" s="39">
        <v>4</v>
      </c>
      <c r="H234" s="40">
        <v>0</v>
      </c>
      <c r="I234" s="41">
        <f>ROUND(G234*H234,P4)</f>
        <v>0</v>
      </c>
      <c r="J234" s="38" t="s">
        <v>47</v>
      </c>
      <c r="O234" s="42">
        <f>I234*0.21</f>
        <v>0</v>
      </c>
      <c r="P234">
        <v>3</v>
      </c>
    </row>
    <row r="235">
      <c r="A235" s="35" t="s">
        <v>48</v>
      </c>
      <c r="B235" s="43"/>
      <c r="C235" s="44"/>
      <c r="D235" s="44"/>
      <c r="E235" s="37" t="s">
        <v>487</v>
      </c>
      <c r="F235" s="44"/>
      <c r="G235" s="44"/>
      <c r="H235" s="44"/>
      <c r="I235" s="44"/>
      <c r="J235" s="45"/>
    </row>
    <row r="236" ht="75">
      <c r="A236" s="35" t="s">
        <v>50</v>
      </c>
      <c r="B236" s="43"/>
      <c r="C236" s="44"/>
      <c r="D236" s="44"/>
      <c r="E236" s="37" t="s">
        <v>488</v>
      </c>
      <c r="F236" s="44"/>
      <c r="G236" s="44"/>
      <c r="H236" s="44"/>
      <c r="I236" s="44"/>
      <c r="J236" s="45"/>
    </row>
    <row r="237">
      <c r="A237" s="29" t="s">
        <v>39</v>
      </c>
      <c r="B237" s="30"/>
      <c r="C237" s="31" t="s">
        <v>187</v>
      </c>
      <c r="D237" s="32"/>
      <c r="E237" s="29" t="s">
        <v>188</v>
      </c>
      <c r="F237" s="32"/>
      <c r="G237" s="32"/>
      <c r="H237" s="32"/>
      <c r="I237" s="33">
        <f>SUMIFS(I238:I281,A238:A281,"P")</f>
        <v>0</v>
      </c>
      <c r="J237" s="34"/>
    </row>
    <row r="238">
      <c r="A238" s="35" t="s">
        <v>42</v>
      </c>
      <c r="B238" s="35">
        <v>57</v>
      </c>
      <c r="C238" s="36" t="s">
        <v>489</v>
      </c>
      <c r="D238" s="35" t="s">
        <v>44</v>
      </c>
      <c r="E238" s="37" t="s">
        <v>490</v>
      </c>
      <c r="F238" s="38" t="s">
        <v>137</v>
      </c>
      <c r="G238" s="39">
        <v>37.460000000000001</v>
      </c>
      <c r="H238" s="40">
        <v>0</v>
      </c>
      <c r="I238" s="41">
        <f>ROUND(G238*H238,P4)</f>
        <v>0</v>
      </c>
      <c r="J238" s="38" t="s">
        <v>47</v>
      </c>
      <c r="O238" s="42">
        <f>I238*0.21</f>
        <v>0</v>
      </c>
      <c r="P238">
        <v>3</v>
      </c>
    </row>
    <row r="239">
      <c r="A239" s="35" t="s">
        <v>48</v>
      </c>
      <c r="B239" s="43"/>
      <c r="C239" s="44"/>
      <c r="D239" s="44"/>
      <c r="E239" s="50"/>
      <c r="F239" s="44"/>
      <c r="G239" s="44"/>
      <c r="H239" s="44"/>
      <c r="I239" s="44"/>
      <c r="J239" s="45"/>
    </row>
    <row r="240">
      <c r="A240" s="35" t="s">
        <v>105</v>
      </c>
      <c r="B240" s="43"/>
      <c r="C240" s="44"/>
      <c r="D240" s="44"/>
      <c r="E240" s="49" t="s">
        <v>491</v>
      </c>
      <c r="F240" s="44"/>
      <c r="G240" s="44"/>
      <c r="H240" s="44"/>
      <c r="I240" s="44"/>
      <c r="J240" s="45"/>
    </row>
    <row r="241" ht="120">
      <c r="A241" s="35" t="s">
        <v>50</v>
      </c>
      <c r="B241" s="43"/>
      <c r="C241" s="44"/>
      <c r="D241" s="44"/>
      <c r="E241" s="37" t="s">
        <v>492</v>
      </c>
      <c r="F241" s="44"/>
      <c r="G241" s="44"/>
      <c r="H241" s="44"/>
      <c r="I241" s="44"/>
      <c r="J241" s="45"/>
    </row>
    <row r="242">
      <c r="A242" s="35" t="s">
        <v>42</v>
      </c>
      <c r="B242" s="35">
        <v>58</v>
      </c>
      <c r="C242" s="36" t="s">
        <v>493</v>
      </c>
      <c r="D242" s="35" t="s">
        <v>44</v>
      </c>
      <c r="E242" s="37" t="s">
        <v>494</v>
      </c>
      <c r="F242" s="38" t="s">
        <v>74</v>
      </c>
      <c r="G242" s="39">
        <v>4</v>
      </c>
      <c r="H242" s="40">
        <v>0</v>
      </c>
      <c r="I242" s="41">
        <f>ROUND(G242*H242,P4)</f>
        <v>0</v>
      </c>
      <c r="J242" s="38" t="s">
        <v>47</v>
      </c>
      <c r="O242" s="42">
        <f>I242*0.21</f>
        <v>0</v>
      </c>
      <c r="P242">
        <v>3</v>
      </c>
    </row>
    <row r="243">
      <c r="A243" s="35" t="s">
        <v>48</v>
      </c>
      <c r="B243" s="43"/>
      <c r="C243" s="44"/>
      <c r="D243" s="44"/>
      <c r="E243" s="37" t="s">
        <v>495</v>
      </c>
      <c r="F243" s="44"/>
      <c r="G243" s="44"/>
      <c r="H243" s="44"/>
      <c r="I243" s="44"/>
      <c r="J243" s="45"/>
    </row>
    <row r="244" ht="45">
      <c r="A244" s="35" t="s">
        <v>50</v>
      </c>
      <c r="B244" s="43"/>
      <c r="C244" s="44"/>
      <c r="D244" s="44"/>
      <c r="E244" s="37" t="s">
        <v>496</v>
      </c>
      <c r="F244" s="44"/>
      <c r="G244" s="44"/>
      <c r="H244" s="44"/>
      <c r="I244" s="44"/>
      <c r="J244" s="45"/>
    </row>
    <row r="245">
      <c r="A245" s="35" t="s">
        <v>42</v>
      </c>
      <c r="B245" s="35">
        <v>59</v>
      </c>
      <c r="C245" s="36" t="s">
        <v>497</v>
      </c>
      <c r="D245" s="35" t="s">
        <v>44</v>
      </c>
      <c r="E245" s="37" t="s">
        <v>498</v>
      </c>
      <c r="F245" s="38" t="s">
        <v>74</v>
      </c>
      <c r="G245" s="39">
        <v>1</v>
      </c>
      <c r="H245" s="40">
        <v>0</v>
      </c>
      <c r="I245" s="41">
        <f>ROUND(G245*H245,P4)</f>
        <v>0</v>
      </c>
      <c r="J245" s="38" t="s">
        <v>47</v>
      </c>
      <c r="O245" s="42">
        <f>I245*0.21</f>
        <v>0</v>
      </c>
      <c r="P245">
        <v>3</v>
      </c>
    </row>
    <row r="246">
      <c r="A246" s="35" t="s">
        <v>48</v>
      </c>
      <c r="B246" s="43"/>
      <c r="C246" s="44"/>
      <c r="D246" s="44"/>
      <c r="E246" s="37" t="s">
        <v>499</v>
      </c>
      <c r="F246" s="44"/>
      <c r="G246" s="44"/>
      <c r="H246" s="44"/>
      <c r="I246" s="44"/>
      <c r="J246" s="45"/>
    </row>
    <row r="247" ht="90">
      <c r="A247" s="35" t="s">
        <v>50</v>
      </c>
      <c r="B247" s="43"/>
      <c r="C247" s="44"/>
      <c r="D247" s="44"/>
      <c r="E247" s="37" t="s">
        <v>500</v>
      </c>
      <c r="F247" s="44"/>
      <c r="G247" s="44"/>
      <c r="H247" s="44"/>
      <c r="I247" s="44"/>
      <c r="J247" s="45"/>
    </row>
    <row r="248">
      <c r="A248" s="35" t="s">
        <v>42</v>
      </c>
      <c r="B248" s="35">
        <v>60</v>
      </c>
      <c r="C248" s="36" t="s">
        <v>501</v>
      </c>
      <c r="D248" s="35" t="s">
        <v>44</v>
      </c>
      <c r="E248" s="37" t="s">
        <v>502</v>
      </c>
      <c r="F248" s="38" t="s">
        <v>74</v>
      </c>
      <c r="G248" s="39">
        <v>2</v>
      </c>
      <c r="H248" s="40">
        <v>0</v>
      </c>
      <c r="I248" s="41">
        <f>ROUND(G248*H248,P4)</f>
        <v>0</v>
      </c>
      <c r="J248" s="38" t="s">
        <v>47</v>
      </c>
      <c r="O248" s="42">
        <f>I248*0.21</f>
        <v>0</v>
      </c>
      <c r="P248">
        <v>3</v>
      </c>
    </row>
    <row r="249">
      <c r="A249" s="35" t="s">
        <v>48</v>
      </c>
      <c r="B249" s="43"/>
      <c r="C249" s="44"/>
      <c r="D249" s="44"/>
      <c r="E249" s="37" t="s">
        <v>503</v>
      </c>
      <c r="F249" s="44"/>
      <c r="G249" s="44"/>
      <c r="H249" s="44"/>
      <c r="I249" s="44"/>
      <c r="J249" s="45"/>
    </row>
    <row r="250" ht="30">
      <c r="A250" s="35" t="s">
        <v>50</v>
      </c>
      <c r="B250" s="43"/>
      <c r="C250" s="44"/>
      <c r="D250" s="44"/>
      <c r="E250" s="37" t="s">
        <v>504</v>
      </c>
      <c r="F250" s="44"/>
      <c r="G250" s="44"/>
      <c r="H250" s="44"/>
      <c r="I250" s="44"/>
      <c r="J250" s="45"/>
    </row>
    <row r="251" ht="30">
      <c r="A251" s="35" t="s">
        <v>42</v>
      </c>
      <c r="B251" s="35">
        <v>61</v>
      </c>
      <c r="C251" s="36" t="s">
        <v>505</v>
      </c>
      <c r="D251" s="35" t="s">
        <v>44</v>
      </c>
      <c r="E251" s="37" t="s">
        <v>506</v>
      </c>
      <c r="F251" s="38" t="s">
        <v>120</v>
      </c>
      <c r="G251" s="39">
        <v>2</v>
      </c>
      <c r="H251" s="40">
        <v>0</v>
      </c>
      <c r="I251" s="41">
        <f>ROUND(G251*H251,P4)</f>
        <v>0</v>
      </c>
      <c r="J251" s="38" t="s">
        <v>47</v>
      </c>
      <c r="O251" s="42">
        <f>I251*0.21</f>
        <v>0</v>
      </c>
      <c r="P251">
        <v>3</v>
      </c>
    </row>
    <row r="252">
      <c r="A252" s="35" t="s">
        <v>48</v>
      </c>
      <c r="B252" s="43"/>
      <c r="C252" s="44"/>
      <c r="D252" s="44"/>
      <c r="E252" s="37" t="s">
        <v>507</v>
      </c>
      <c r="F252" s="44"/>
      <c r="G252" s="44"/>
      <c r="H252" s="44"/>
      <c r="I252" s="44"/>
      <c r="J252" s="45"/>
    </row>
    <row r="253" ht="105">
      <c r="A253" s="35" t="s">
        <v>50</v>
      </c>
      <c r="B253" s="43"/>
      <c r="C253" s="44"/>
      <c r="D253" s="44"/>
      <c r="E253" s="37" t="s">
        <v>508</v>
      </c>
      <c r="F253" s="44"/>
      <c r="G253" s="44"/>
      <c r="H253" s="44"/>
      <c r="I253" s="44"/>
      <c r="J253" s="45"/>
    </row>
    <row r="254" ht="30">
      <c r="A254" s="35" t="s">
        <v>42</v>
      </c>
      <c r="B254" s="35">
        <v>62</v>
      </c>
      <c r="C254" s="36" t="s">
        <v>509</v>
      </c>
      <c r="D254" s="35" t="s">
        <v>44</v>
      </c>
      <c r="E254" s="37" t="s">
        <v>510</v>
      </c>
      <c r="F254" s="38" t="s">
        <v>137</v>
      </c>
      <c r="G254" s="39">
        <v>50.555</v>
      </c>
      <c r="H254" s="40">
        <v>0</v>
      </c>
      <c r="I254" s="41">
        <f>ROUND(G254*H254,P4)</f>
        <v>0</v>
      </c>
      <c r="J254" s="38" t="s">
        <v>47</v>
      </c>
      <c r="O254" s="42">
        <f>I254*0.21</f>
        <v>0</v>
      </c>
      <c r="P254">
        <v>3</v>
      </c>
    </row>
    <row r="255" ht="30">
      <c r="A255" s="35" t="s">
        <v>48</v>
      </c>
      <c r="B255" s="43"/>
      <c r="C255" s="44"/>
      <c r="D255" s="44"/>
      <c r="E255" s="37" t="s">
        <v>511</v>
      </c>
      <c r="F255" s="44"/>
      <c r="G255" s="44"/>
      <c r="H255" s="44"/>
      <c r="I255" s="44"/>
      <c r="J255" s="45"/>
    </row>
    <row r="256">
      <c r="A256" s="35" t="s">
        <v>105</v>
      </c>
      <c r="B256" s="43"/>
      <c r="C256" s="44"/>
      <c r="D256" s="44"/>
      <c r="E256" s="49" t="s">
        <v>512</v>
      </c>
      <c r="F256" s="44"/>
      <c r="G256" s="44"/>
      <c r="H256" s="44"/>
      <c r="I256" s="44"/>
      <c r="J256" s="45"/>
    </row>
    <row r="257" ht="60">
      <c r="A257" s="35" t="s">
        <v>50</v>
      </c>
      <c r="B257" s="43"/>
      <c r="C257" s="44"/>
      <c r="D257" s="44"/>
      <c r="E257" s="37" t="s">
        <v>513</v>
      </c>
      <c r="F257" s="44"/>
      <c r="G257" s="44"/>
      <c r="H257" s="44"/>
      <c r="I257" s="44"/>
      <c r="J257" s="45"/>
    </row>
    <row r="258" ht="30">
      <c r="A258" s="35" t="s">
        <v>42</v>
      </c>
      <c r="B258" s="35">
        <v>63</v>
      </c>
      <c r="C258" s="36" t="s">
        <v>514</v>
      </c>
      <c r="D258" s="35" t="s">
        <v>44</v>
      </c>
      <c r="E258" s="37" t="s">
        <v>515</v>
      </c>
      <c r="F258" s="38" t="s">
        <v>137</v>
      </c>
      <c r="G258" s="39">
        <v>48.700000000000003</v>
      </c>
      <c r="H258" s="40">
        <v>0</v>
      </c>
      <c r="I258" s="41">
        <f>ROUND(G258*H258,P4)</f>
        <v>0</v>
      </c>
      <c r="J258" s="38" t="s">
        <v>47</v>
      </c>
      <c r="O258" s="42">
        <f>I258*0.21</f>
        <v>0</v>
      </c>
      <c r="P258">
        <v>3</v>
      </c>
    </row>
    <row r="259">
      <c r="A259" s="35" t="s">
        <v>48</v>
      </c>
      <c r="B259" s="43"/>
      <c r="C259" s="44"/>
      <c r="D259" s="44"/>
      <c r="E259" s="50" t="s">
        <v>44</v>
      </c>
      <c r="F259" s="44"/>
      <c r="G259" s="44"/>
      <c r="H259" s="44"/>
      <c r="I259" s="44"/>
      <c r="J259" s="45"/>
    </row>
    <row r="260">
      <c r="A260" s="35" t="s">
        <v>105</v>
      </c>
      <c r="B260" s="43"/>
      <c r="C260" s="44"/>
      <c r="D260" s="44"/>
      <c r="E260" s="49" t="s">
        <v>516</v>
      </c>
      <c r="F260" s="44"/>
      <c r="G260" s="44"/>
      <c r="H260" s="44"/>
      <c r="I260" s="44"/>
      <c r="J260" s="45"/>
    </row>
    <row r="261" ht="90">
      <c r="A261" s="35" t="s">
        <v>50</v>
      </c>
      <c r="B261" s="43"/>
      <c r="C261" s="44"/>
      <c r="D261" s="44"/>
      <c r="E261" s="37" t="s">
        <v>517</v>
      </c>
      <c r="F261" s="44"/>
      <c r="G261" s="44"/>
      <c r="H261" s="44"/>
      <c r="I261" s="44"/>
      <c r="J261" s="45"/>
    </row>
    <row r="262">
      <c r="A262" s="35" t="s">
        <v>42</v>
      </c>
      <c r="B262" s="35">
        <v>64</v>
      </c>
      <c r="C262" s="36" t="s">
        <v>518</v>
      </c>
      <c r="D262" s="35" t="s">
        <v>44</v>
      </c>
      <c r="E262" s="37" t="s">
        <v>519</v>
      </c>
      <c r="F262" s="38" t="s">
        <v>137</v>
      </c>
      <c r="G262" s="39">
        <v>0.97499999999999998</v>
      </c>
      <c r="H262" s="40">
        <v>0</v>
      </c>
      <c r="I262" s="41">
        <f>ROUND(G262*H262,P4)</f>
        <v>0</v>
      </c>
      <c r="J262" s="38" t="s">
        <v>47</v>
      </c>
      <c r="O262" s="42">
        <f>I262*0.21</f>
        <v>0</v>
      </c>
      <c r="P262">
        <v>3</v>
      </c>
    </row>
    <row r="263">
      <c r="A263" s="35" t="s">
        <v>48</v>
      </c>
      <c r="B263" s="43"/>
      <c r="C263" s="44"/>
      <c r="D263" s="44"/>
      <c r="E263" s="50" t="s">
        <v>44</v>
      </c>
      <c r="F263" s="44"/>
      <c r="G263" s="44"/>
      <c r="H263" s="44"/>
      <c r="I263" s="44"/>
      <c r="J263" s="45"/>
    </row>
    <row r="264">
      <c r="A264" s="35" t="s">
        <v>105</v>
      </c>
      <c r="B264" s="43"/>
      <c r="C264" s="44"/>
      <c r="D264" s="44"/>
      <c r="E264" s="49" t="s">
        <v>520</v>
      </c>
      <c r="F264" s="44"/>
      <c r="G264" s="44"/>
      <c r="H264" s="44"/>
      <c r="I264" s="44"/>
      <c r="J264" s="45"/>
    </row>
    <row r="265" ht="90">
      <c r="A265" s="35" t="s">
        <v>50</v>
      </c>
      <c r="B265" s="43"/>
      <c r="C265" s="44"/>
      <c r="D265" s="44"/>
      <c r="E265" s="37" t="s">
        <v>521</v>
      </c>
      <c r="F265" s="44"/>
      <c r="G265" s="44"/>
      <c r="H265" s="44"/>
      <c r="I265" s="44"/>
      <c r="J265" s="45"/>
    </row>
    <row r="266">
      <c r="A266" s="35" t="s">
        <v>42</v>
      </c>
      <c r="B266" s="35">
        <v>65</v>
      </c>
      <c r="C266" s="36" t="s">
        <v>522</v>
      </c>
      <c r="D266" s="35" t="s">
        <v>44</v>
      </c>
      <c r="E266" s="37" t="s">
        <v>523</v>
      </c>
      <c r="F266" s="38" t="s">
        <v>137</v>
      </c>
      <c r="G266" s="39">
        <v>108.01000000000001</v>
      </c>
      <c r="H266" s="40">
        <v>0</v>
      </c>
      <c r="I266" s="41">
        <f>ROUND(G266*H266,P4)</f>
        <v>0</v>
      </c>
      <c r="J266" s="38" t="s">
        <v>47</v>
      </c>
      <c r="O266" s="42">
        <f>I266*0.21</f>
        <v>0</v>
      </c>
      <c r="P266">
        <v>3</v>
      </c>
    </row>
    <row r="267" ht="30">
      <c r="A267" s="35" t="s">
        <v>48</v>
      </c>
      <c r="B267" s="43"/>
      <c r="C267" s="44"/>
      <c r="D267" s="44"/>
      <c r="E267" s="37" t="s">
        <v>524</v>
      </c>
      <c r="F267" s="44"/>
      <c r="G267" s="44"/>
      <c r="H267" s="44"/>
      <c r="I267" s="44"/>
      <c r="J267" s="45"/>
    </row>
    <row r="268" ht="75">
      <c r="A268" s="35" t="s">
        <v>105</v>
      </c>
      <c r="B268" s="43"/>
      <c r="C268" s="44"/>
      <c r="D268" s="44"/>
      <c r="E268" s="49" t="s">
        <v>525</v>
      </c>
      <c r="F268" s="44"/>
      <c r="G268" s="44"/>
      <c r="H268" s="44"/>
      <c r="I268" s="44"/>
      <c r="J268" s="45"/>
    </row>
    <row r="269" ht="30">
      <c r="A269" s="35" t="s">
        <v>50</v>
      </c>
      <c r="B269" s="43"/>
      <c r="C269" s="44"/>
      <c r="D269" s="44"/>
      <c r="E269" s="37" t="s">
        <v>526</v>
      </c>
      <c r="F269" s="44"/>
      <c r="G269" s="44"/>
      <c r="H269" s="44"/>
      <c r="I269" s="44"/>
      <c r="J269" s="45"/>
    </row>
    <row r="270">
      <c r="A270" s="35" t="s">
        <v>42</v>
      </c>
      <c r="B270" s="35">
        <v>66</v>
      </c>
      <c r="C270" s="36" t="s">
        <v>527</v>
      </c>
      <c r="D270" s="35" t="s">
        <v>44</v>
      </c>
      <c r="E270" s="37" t="s">
        <v>528</v>
      </c>
      <c r="F270" s="38" t="s">
        <v>137</v>
      </c>
      <c r="G270" s="39">
        <v>108.01000000000001</v>
      </c>
      <c r="H270" s="40">
        <v>0</v>
      </c>
      <c r="I270" s="41">
        <f>ROUND(G270*H270,P4)</f>
        <v>0</v>
      </c>
      <c r="J270" s="38" t="s">
        <v>47</v>
      </c>
      <c r="O270" s="42">
        <f>I270*0.21</f>
        <v>0</v>
      </c>
      <c r="P270">
        <v>3</v>
      </c>
    </row>
    <row r="271">
      <c r="A271" s="35" t="s">
        <v>48</v>
      </c>
      <c r="B271" s="43"/>
      <c r="C271" s="44"/>
      <c r="D271" s="44"/>
      <c r="E271" s="50"/>
      <c r="F271" s="44"/>
      <c r="G271" s="44"/>
      <c r="H271" s="44"/>
      <c r="I271" s="44"/>
      <c r="J271" s="45"/>
    </row>
    <row r="272" ht="75">
      <c r="A272" s="35" t="s">
        <v>105</v>
      </c>
      <c r="B272" s="43"/>
      <c r="C272" s="44"/>
      <c r="D272" s="44"/>
      <c r="E272" s="49" t="s">
        <v>525</v>
      </c>
      <c r="F272" s="44"/>
      <c r="G272" s="44"/>
      <c r="H272" s="44"/>
      <c r="I272" s="44"/>
      <c r="J272" s="45"/>
    </row>
    <row r="273" ht="45">
      <c r="A273" s="35" t="s">
        <v>50</v>
      </c>
      <c r="B273" s="43"/>
      <c r="C273" s="44"/>
      <c r="D273" s="44"/>
      <c r="E273" s="37" t="s">
        <v>529</v>
      </c>
      <c r="F273" s="44"/>
      <c r="G273" s="44"/>
      <c r="H273" s="44"/>
      <c r="I273" s="44"/>
      <c r="J273" s="45"/>
    </row>
    <row r="274">
      <c r="A274" s="35" t="s">
        <v>42</v>
      </c>
      <c r="B274" s="35">
        <v>67</v>
      </c>
      <c r="C274" s="36" t="s">
        <v>530</v>
      </c>
      <c r="D274" s="35" t="s">
        <v>44</v>
      </c>
      <c r="E274" s="37" t="s">
        <v>531</v>
      </c>
      <c r="F274" s="38" t="s">
        <v>137</v>
      </c>
      <c r="G274" s="39">
        <v>38.219999999999999</v>
      </c>
      <c r="H274" s="40">
        <v>0</v>
      </c>
      <c r="I274" s="41">
        <f>ROUND(G274*H274,P4)</f>
        <v>0</v>
      </c>
      <c r="J274" s="38" t="s">
        <v>85</v>
      </c>
      <c r="O274" s="42">
        <f>I274*0.21</f>
        <v>0</v>
      </c>
      <c r="P274">
        <v>3</v>
      </c>
    </row>
    <row r="275">
      <c r="A275" s="35" t="s">
        <v>48</v>
      </c>
      <c r="B275" s="43"/>
      <c r="C275" s="44"/>
      <c r="D275" s="44"/>
      <c r="E275" s="50" t="s">
        <v>44</v>
      </c>
      <c r="F275" s="44"/>
      <c r="G275" s="44"/>
      <c r="H275" s="44"/>
      <c r="I275" s="44"/>
      <c r="J275" s="45"/>
    </row>
    <row r="276">
      <c r="A276" s="35" t="s">
        <v>105</v>
      </c>
      <c r="B276" s="43"/>
      <c r="C276" s="44"/>
      <c r="D276" s="44"/>
      <c r="E276" s="49" t="s">
        <v>532</v>
      </c>
      <c r="F276" s="44"/>
      <c r="G276" s="44"/>
      <c r="H276" s="44"/>
      <c r="I276" s="44"/>
      <c r="J276" s="45"/>
    </row>
    <row r="277" ht="30">
      <c r="A277" s="35" t="s">
        <v>50</v>
      </c>
      <c r="B277" s="43"/>
      <c r="C277" s="44"/>
      <c r="D277" s="44"/>
      <c r="E277" s="37" t="s">
        <v>533</v>
      </c>
      <c r="F277" s="44"/>
      <c r="G277" s="44"/>
      <c r="H277" s="44"/>
      <c r="I277" s="44"/>
      <c r="J277" s="45"/>
    </row>
    <row r="278">
      <c r="A278" s="35" t="s">
        <v>42</v>
      </c>
      <c r="B278" s="35">
        <v>68</v>
      </c>
      <c r="C278" s="36" t="s">
        <v>534</v>
      </c>
      <c r="D278" s="35" t="s">
        <v>44</v>
      </c>
      <c r="E278" s="37" t="s">
        <v>535</v>
      </c>
      <c r="F278" s="38" t="s">
        <v>74</v>
      </c>
      <c r="G278" s="39">
        <v>4</v>
      </c>
      <c r="H278" s="40">
        <v>0</v>
      </c>
      <c r="I278" s="41">
        <f>ROUND(G278*H278,P4)</f>
        <v>0</v>
      </c>
      <c r="J278" s="38" t="s">
        <v>47</v>
      </c>
      <c r="O278" s="42">
        <f>I278*0.21</f>
        <v>0</v>
      </c>
      <c r="P278">
        <v>3</v>
      </c>
    </row>
    <row r="279">
      <c r="A279" s="35" t="s">
        <v>48</v>
      </c>
      <c r="B279" s="43"/>
      <c r="C279" s="44"/>
      <c r="D279" s="44"/>
      <c r="E279" s="50" t="s">
        <v>44</v>
      </c>
      <c r="F279" s="44"/>
      <c r="G279" s="44"/>
      <c r="H279" s="44"/>
      <c r="I279" s="44"/>
      <c r="J279" s="45"/>
    </row>
    <row r="280">
      <c r="A280" s="35" t="s">
        <v>105</v>
      </c>
      <c r="B280" s="43"/>
      <c r="C280" s="44"/>
      <c r="D280" s="44"/>
      <c r="E280" s="51" t="s">
        <v>44</v>
      </c>
      <c r="F280" s="44"/>
      <c r="G280" s="44"/>
      <c r="H280" s="44"/>
      <c r="I280" s="44"/>
      <c r="J280" s="45"/>
    </row>
    <row r="281" ht="375">
      <c r="A281" s="35" t="s">
        <v>50</v>
      </c>
      <c r="B281" s="46"/>
      <c r="C281" s="47"/>
      <c r="D281" s="47"/>
      <c r="E281" s="37" t="s">
        <v>536</v>
      </c>
      <c r="F281" s="47"/>
      <c r="G281" s="47"/>
      <c r="H281" s="47"/>
      <c r="I281" s="47"/>
      <c r="J281" s="48"/>
    </row>
  </sheetData>
  <sheetProtection sheet="1" objects="1" scenarios="1" spinCount="100000" saltValue="9jU0bswxSvKvHW2cKbx4LlI3KjK/+2F43iMU11HMxUKQCxeilfKOZBclBEysEw1wNvDz62AbBViUq9fQEzzPPw==" hashValue="8tbeRzxCht2FDp+4DNrUMaaCVJNZr6UhhZquk1VfM9UfbhZKKLwmIY79XYYWjROVOFGt+ZzfF2LcsFihZjJEnA==" algorithmName="SHA-512" password="CC05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24.28516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17</v>
      </c>
      <c r="I3" s="23">
        <f>SUMIFS(I8:I28,A8:A28,"SD")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SUMIFS(I9:I18,A9:A18,"P")</f>
        <v>0</v>
      </c>
      <c r="J8" s="34"/>
    </row>
    <row r="9">
      <c r="A9" s="35" t="s">
        <v>42</v>
      </c>
      <c r="B9" s="35">
        <v>1</v>
      </c>
      <c r="C9" s="36" t="s">
        <v>537</v>
      </c>
      <c r="D9" s="35" t="s">
        <v>44</v>
      </c>
      <c r="E9" s="37" t="s">
        <v>538</v>
      </c>
      <c r="F9" s="38" t="s">
        <v>539</v>
      </c>
      <c r="G9" s="39">
        <v>4</v>
      </c>
      <c r="H9" s="40">
        <v>0</v>
      </c>
      <c r="I9" s="41">
        <f>ROUND(G9*H9,P4)</f>
        <v>0</v>
      </c>
      <c r="J9" s="38" t="s">
        <v>85</v>
      </c>
      <c r="O9" s="42">
        <f>I9*0.21</f>
        <v>0</v>
      </c>
      <c r="P9">
        <v>3</v>
      </c>
    </row>
    <row r="10" ht="30">
      <c r="A10" s="35" t="s">
        <v>48</v>
      </c>
      <c r="B10" s="43"/>
      <c r="C10" s="44"/>
      <c r="D10" s="44"/>
      <c r="E10" s="37" t="s">
        <v>540</v>
      </c>
      <c r="F10" s="44"/>
      <c r="G10" s="44"/>
      <c r="H10" s="44"/>
      <c r="I10" s="44"/>
      <c r="J10" s="45"/>
    </row>
    <row r="11">
      <c r="A11" s="35" t="s">
        <v>105</v>
      </c>
      <c r="B11" s="43"/>
      <c r="C11" s="44"/>
      <c r="D11" s="44"/>
      <c r="E11" s="49" t="s">
        <v>541</v>
      </c>
      <c r="F11" s="44"/>
      <c r="G11" s="44"/>
      <c r="H11" s="44"/>
      <c r="I11" s="44"/>
      <c r="J11" s="45"/>
    </row>
    <row r="12" ht="60">
      <c r="A12" s="35" t="s">
        <v>50</v>
      </c>
      <c r="B12" s="43"/>
      <c r="C12" s="44"/>
      <c r="D12" s="44"/>
      <c r="E12" s="37" t="s">
        <v>542</v>
      </c>
      <c r="F12" s="44"/>
      <c r="G12" s="44"/>
      <c r="H12" s="44"/>
      <c r="I12" s="44"/>
      <c r="J12" s="45"/>
    </row>
    <row r="13">
      <c r="A13" s="35" t="s">
        <v>42</v>
      </c>
      <c r="B13" s="35">
        <v>2</v>
      </c>
      <c r="C13" s="36" t="s">
        <v>543</v>
      </c>
      <c r="D13" s="35" t="s">
        <v>44</v>
      </c>
      <c r="E13" s="37" t="s">
        <v>544</v>
      </c>
      <c r="F13" s="38" t="s">
        <v>120</v>
      </c>
      <c r="G13" s="39">
        <v>1</v>
      </c>
      <c r="H13" s="40">
        <v>0</v>
      </c>
      <c r="I13" s="41">
        <f>ROUND(G13*H13,P4)</f>
        <v>0</v>
      </c>
      <c r="J13" s="38" t="s">
        <v>85</v>
      </c>
      <c r="O13" s="42">
        <f>I13*0.21</f>
        <v>0</v>
      </c>
      <c r="P13">
        <v>3</v>
      </c>
    </row>
    <row r="14">
      <c r="A14" s="35" t="s">
        <v>48</v>
      </c>
      <c r="B14" s="43"/>
      <c r="C14" s="44"/>
      <c r="D14" s="44"/>
      <c r="E14" s="50" t="s">
        <v>44</v>
      </c>
      <c r="F14" s="44"/>
      <c r="G14" s="44"/>
      <c r="H14" s="44"/>
      <c r="I14" s="44"/>
      <c r="J14" s="45"/>
    </row>
    <row r="15" ht="60">
      <c r="A15" s="35" t="s">
        <v>50</v>
      </c>
      <c r="B15" s="43"/>
      <c r="C15" s="44"/>
      <c r="D15" s="44"/>
      <c r="E15" s="37" t="s">
        <v>545</v>
      </c>
      <c r="F15" s="44"/>
      <c r="G15" s="44"/>
      <c r="H15" s="44"/>
      <c r="I15" s="44"/>
      <c r="J15" s="45"/>
    </row>
    <row r="16">
      <c r="A16" s="35" t="s">
        <v>42</v>
      </c>
      <c r="B16" s="35">
        <v>3</v>
      </c>
      <c r="C16" s="36" t="s">
        <v>546</v>
      </c>
      <c r="D16" s="35" t="s">
        <v>44</v>
      </c>
      <c r="E16" s="37" t="s">
        <v>547</v>
      </c>
      <c r="F16" s="38" t="s">
        <v>120</v>
      </c>
      <c r="G16" s="39">
        <v>1</v>
      </c>
      <c r="H16" s="40">
        <v>0</v>
      </c>
      <c r="I16" s="41">
        <f>ROUND(G16*H16,P4)</f>
        <v>0</v>
      </c>
      <c r="J16" s="38" t="s">
        <v>85</v>
      </c>
      <c r="O16" s="42">
        <f>I16*0.21</f>
        <v>0</v>
      </c>
      <c r="P16">
        <v>3</v>
      </c>
    </row>
    <row r="17">
      <c r="A17" s="35" t="s">
        <v>48</v>
      </c>
      <c r="B17" s="43"/>
      <c r="C17" s="44"/>
      <c r="D17" s="44"/>
      <c r="E17" s="50" t="s">
        <v>44</v>
      </c>
      <c r="F17" s="44"/>
      <c r="G17" s="44"/>
      <c r="H17" s="44"/>
      <c r="I17" s="44"/>
      <c r="J17" s="45"/>
    </row>
    <row r="18" ht="60">
      <c r="A18" s="35" t="s">
        <v>50</v>
      </c>
      <c r="B18" s="43"/>
      <c r="C18" s="44"/>
      <c r="D18" s="44"/>
      <c r="E18" s="37" t="s">
        <v>548</v>
      </c>
      <c r="F18" s="44"/>
      <c r="G18" s="44"/>
      <c r="H18" s="44"/>
      <c r="I18" s="44"/>
      <c r="J18" s="45"/>
    </row>
    <row r="19">
      <c r="A19" s="29" t="s">
        <v>39</v>
      </c>
      <c r="B19" s="30"/>
      <c r="C19" s="31" t="s">
        <v>65</v>
      </c>
      <c r="D19" s="32"/>
      <c r="E19" s="29" t="s">
        <v>117</v>
      </c>
      <c r="F19" s="32"/>
      <c r="G19" s="32"/>
      <c r="H19" s="32"/>
      <c r="I19" s="33">
        <f>SUMIFS(I20:I23,A20:A23,"P")</f>
        <v>0</v>
      </c>
      <c r="J19" s="34"/>
    </row>
    <row r="20">
      <c r="A20" s="35" t="s">
        <v>42</v>
      </c>
      <c r="B20" s="35">
        <v>4</v>
      </c>
      <c r="C20" s="36" t="s">
        <v>549</v>
      </c>
      <c r="D20" s="35" t="s">
        <v>44</v>
      </c>
      <c r="E20" s="37" t="s">
        <v>550</v>
      </c>
      <c r="F20" s="38" t="s">
        <v>131</v>
      </c>
      <c r="G20" s="39">
        <v>5.4000000000000004</v>
      </c>
      <c r="H20" s="40">
        <v>0</v>
      </c>
      <c r="I20" s="41">
        <f>ROUND(G20*H20,P4)</f>
        <v>0</v>
      </c>
      <c r="J20" s="38" t="s">
        <v>85</v>
      </c>
      <c r="O20" s="42">
        <f>I20*0.21</f>
        <v>0</v>
      </c>
      <c r="P20">
        <v>3</v>
      </c>
    </row>
    <row r="21">
      <c r="A21" s="35" t="s">
        <v>48</v>
      </c>
      <c r="B21" s="43"/>
      <c r="C21" s="44"/>
      <c r="D21" s="44"/>
      <c r="E21" s="37" t="s">
        <v>551</v>
      </c>
      <c r="F21" s="44"/>
      <c r="G21" s="44"/>
      <c r="H21" s="44"/>
      <c r="I21" s="44"/>
      <c r="J21" s="45"/>
    </row>
    <row r="22">
      <c r="A22" s="35" t="s">
        <v>105</v>
      </c>
      <c r="B22" s="43"/>
      <c r="C22" s="44"/>
      <c r="D22" s="44"/>
      <c r="E22" s="49" t="s">
        <v>552</v>
      </c>
      <c r="F22" s="44"/>
      <c r="G22" s="44"/>
      <c r="H22" s="44"/>
      <c r="I22" s="44"/>
      <c r="J22" s="45"/>
    </row>
    <row r="23" ht="135">
      <c r="A23" s="35" t="s">
        <v>50</v>
      </c>
      <c r="B23" s="43"/>
      <c r="C23" s="44"/>
      <c r="D23" s="44"/>
      <c r="E23" s="37" t="s">
        <v>553</v>
      </c>
      <c r="F23" s="44"/>
      <c r="G23" s="44"/>
      <c r="H23" s="44"/>
      <c r="I23" s="44"/>
      <c r="J23" s="45"/>
    </row>
    <row r="24">
      <c r="A24" s="29" t="s">
        <v>39</v>
      </c>
      <c r="B24" s="30"/>
      <c r="C24" s="31" t="s">
        <v>375</v>
      </c>
      <c r="D24" s="32"/>
      <c r="E24" s="29" t="s">
        <v>376</v>
      </c>
      <c r="F24" s="32"/>
      <c r="G24" s="32"/>
      <c r="H24" s="32"/>
      <c r="I24" s="33">
        <f>SUMIFS(I25:I28,A25:A28,"P")</f>
        <v>0</v>
      </c>
      <c r="J24" s="34"/>
    </row>
    <row r="25">
      <c r="A25" s="35" t="s">
        <v>42</v>
      </c>
      <c r="B25" s="35">
        <v>5</v>
      </c>
      <c r="C25" s="36" t="s">
        <v>554</v>
      </c>
      <c r="D25" s="35" t="s">
        <v>44</v>
      </c>
      <c r="E25" s="37" t="s">
        <v>555</v>
      </c>
      <c r="F25" s="38" t="s">
        <v>120</v>
      </c>
      <c r="G25" s="39">
        <v>36</v>
      </c>
      <c r="H25" s="40">
        <v>0</v>
      </c>
      <c r="I25" s="41">
        <f>ROUND(G25*H25,P4)</f>
        <v>0</v>
      </c>
      <c r="J25" s="38" t="s">
        <v>85</v>
      </c>
      <c r="O25" s="42">
        <f>I25*0.21</f>
        <v>0</v>
      </c>
      <c r="P25">
        <v>3</v>
      </c>
    </row>
    <row r="26">
      <c r="A26" s="35" t="s">
        <v>48</v>
      </c>
      <c r="B26" s="43"/>
      <c r="C26" s="44"/>
      <c r="D26" s="44"/>
      <c r="E26" s="37" t="s">
        <v>556</v>
      </c>
      <c r="F26" s="44"/>
      <c r="G26" s="44"/>
      <c r="H26" s="44"/>
      <c r="I26" s="44"/>
      <c r="J26" s="45"/>
    </row>
    <row r="27">
      <c r="A27" s="35" t="s">
        <v>105</v>
      </c>
      <c r="B27" s="43"/>
      <c r="C27" s="44"/>
      <c r="D27" s="44"/>
      <c r="E27" s="49" t="s">
        <v>557</v>
      </c>
      <c r="F27" s="44"/>
      <c r="G27" s="44"/>
      <c r="H27" s="44"/>
      <c r="I27" s="44"/>
      <c r="J27" s="45"/>
    </row>
    <row r="28" ht="210">
      <c r="A28" s="35" t="s">
        <v>50</v>
      </c>
      <c r="B28" s="46"/>
      <c r="C28" s="47"/>
      <c r="D28" s="47"/>
      <c r="E28" s="37" t="s">
        <v>558</v>
      </c>
      <c r="F28" s="47"/>
      <c r="G28" s="47"/>
      <c r="H28" s="47"/>
      <c r="I28" s="47"/>
      <c r="J28" s="48"/>
    </row>
  </sheetData>
  <sheetProtection sheet="1" objects="1" scenarios="1" spinCount="100000" saltValue="gd/7OdGX6PO/hibk4Jc6Iyd3krdUck+pV2Ewem+Bu/RGj1ieZMOV/E1ZN9K9u1PKMg9BITmFcY584KP0bDZrFA==" hashValue="6bwpEWldybIg+OJOGhqDUmbABKbY+RjOO4FwEFJ/SuPqGJiSfc3PPoHG538kTm0+4pH13rx2+oQvICliKDrwMQ==" algorithmName="SHA-512" password="CC05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 ht="30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19</v>
      </c>
      <c r="I3" s="23">
        <f>SUMIFS(I8:I166,A8:A166,"SD")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65</v>
      </c>
      <c r="D8" s="32"/>
      <c r="E8" s="29" t="s">
        <v>117</v>
      </c>
      <c r="F8" s="32"/>
      <c r="G8" s="32"/>
      <c r="H8" s="32"/>
      <c r="I8" s="33">
        <f>SUMIFS(I9:I52,A9:A52,"P")</f>
        <v>0</v>
      </c>
      <c r="J8" s="34"/>
    </row>
    <row r="9">
      <c r="A9" s="35" t="s">
        <v>42</v>
      </c>
      <c r="B9" s="35">
        <v>4</v>
      </c>
      <c r="C9" s="36" t="s">
        <v>559</v>
      </c>
      <c r="D9" s="35" t="s">
        <v>44</v>
      </c>
      <c r="E9" s="37" t="s">
        <v>560</v>
      </c>
      <c r="F9" s="38" t="s">
        <v>561</v>
      </c>
      <c r="G9" s="39">
        <v>45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48</v>
      </c>
      <c r="B10" s="43"/>
      <c r="C10" s="44"/>
      <c r="D10" s="44"/>
      <c r="E10" s="50" t="s">
        <v>44</v>
      </c>
      <c r="F10" s="44"/>
      <c r="G10" s="44"/>
      <c r="H10" s="44"/>
      <c r="I10" s="44"/>
      <c r="J10" s="45"/>
    </row>
    <row r="11">
      <c r="A11" s="35" t="s">
        <v>105</v>
      </c>
      <c r="B11" s="43"/>
      <c r="C11" s="44"/>
      <c r="D11" s="44"/>
      <c r="E11" s="49" t="s">
        <v>562</v>
      </c>
      <c r="F11" s="44"/>
      <c r="G11" s="44"/>
      <c r="H11" s="44"/>
      <c r="I11" s="44"/>
      <c r="J11" s="45"/>
    </row>
    <row r="12">
      <c r="A12" s="35" t="s">
        <v>50</v>
      </c>
      <c r="B12" s="43"/>
      <c r="C12" s="44"/>
      <c r="D12" s="44"/>
      <c r="E12" s="50" t="s">
        <v>44</v>
      </c>
      <c r="F12" s="44"/>
      <c r="G12" s="44"/>
      <c r="H12" s="44"/>
      <c r="I12" s="44"/>
      <c r="J12" s="45"/>
    </row>
    <row r="13">
      <c r="A13" s="35" t="s">
        <v>42</v>
      </c>
      <c r="B13" s="35">
        <v>5</v>
      </c>
      <c r="C13" s="36" t="s">
        <v>563</v>
      </c>
      <c r="D13" s="35" t="s">
        <v>44</v>
      </c>
      <c r="E13" s="37" t="s">
        <v>564</v>
      </c>
      <c r="F13" s="38" t="s">
        <v>561</v>
      </c>
      <c r="G13" s="39">
        <v>45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>
      <c r="A14" s="35" t="s">
        <v>48</v>
      </c>
      <c r="B14" s="43"/>
      <c r="C14" s="44"/>
      <c r="D14" s="44"/>
      <c r="E14" s="50" t="s">
        <v>44</v>
      </c>
      <c r="F14" s="44"/>
      <c r="G14" s="44"/>
      <c r="H14" s="44"/>
      <c r="I14" s="44"/>
      <c r="J14" s="45"/>
    </row>
    <row r="15">
      <c r="A15" s="35" t="s">
        <v>105</v>
      </c>
      <c r="B15" s="43"/>
      <c r="C15" s="44"/>
      <c r="D15" s="44"/>
      <c r="E15" s="49" t="s">
        <v>562</v>
      </c>
      <c r="F15" s="44"/>
      <c r="G15" s="44"/>
      <c r="H15" s="44"/>
      <c r="I15" s="44"/>
      <c r="J15" s="45"/>
    </row>
    <row r="16">
      <c r="A16" s="35" t="s">
        <v>50</v>
      </c>
      <c r="B16" s="43"/>
      <c r="C16" s="44"/>
      <c r="D16" s="44"/>
      <c r="E16" s="50" t="s">
        <v>44</v>
      </c>
      <c r="F16" s="44"/>
      <c r="G16" s="44"/>
      <c r="H16" s="44"/>
      <c r="I16" s="44"/>
      <c r="J16" s="45"/>
    </row>
    <row r="17" ht="30">
      <c r="A17" s="35" t="s">
        <v>42</v>
      </c>
      <c r="B17" s="35">
        <v>6</v>
      </c>
      <c r="C17" s="36" t="s">
        <v>565</v>
      </c>
      <c r="D17" s="35" t="s">
        <v>44</v>
      </c>
      <c r="E17" s="37" t="s">
        <v>566</v>
      </c>
      <c r="F17" s="38" t="s">
        <v>561</v>
      </c>
      <c r="G17" s="39">
        <v>45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>
      <c r="A18" s="35" t="s">
        <v>48</v>
      </c>
      <c r="B18" s="43"/>
      <c r="C18" s="44"/>
      <c r="D18" s="44"/>
      <c r="E18" s="50" t="s">
        <v>44</v>
      </c>
      <c r="F18" s="44"/>
      <c r="G18" s="44"/>
      <c r="H18" s="44"/>
      <c r="I18" s="44"/>
      <c r="J18" s="45"/>
    </row>
    <row r="19">
      <c r="A19" s="35" t="s">
        <v>105</v>
      </c>
      <c r="B19" s="43"/>
      <c r="C19" s="44"/>
      <c r="D19" s="44"/>
      <c r="E19" s="49" t="s">
        <v>562</v>
      </c>
      <c r="F19" s="44"/>
      <c r="G19" s="44"/>
      <c r="H19" s="44"/>
      <c r="I19" s="44"/>
      <c r="J19" s="45"/>
    </row>
    <row r="20">
      <c r="A20" s="35" t="s">
        <v>50</v>
      </c>
      <c r="B20" s="43"/>
      <c r="C20" s="44"/>
      <c r="D20" s="44"/>
      <c r="E20" s="50" t="s">
        <v>44</v>
      </c>
      <c r="F20" s="44"/>
      <c r="G20" s="44"/>
      <c r="H20" s="44"/>
      <c r="I20" s="44"/>
      <c r="J20" s="45"/>
    </row>
    <row r="21">
      <c r="A21" s="35" t="s">
        <v>42</v>
      </c>
      <c r="B21" s="35">
        <v>8</v>
      </c>
      <c r="C21" s="36" t="s">
        <v>567</v>
      </c>
      <c r="D21" s="35" t="s">
        <v>44</v>
      </c>
      <c r="E21" s="37" t="s">
        <v>568</v>
      </c>
      <c r="F21" s="38" t="s">
        <v>561</v>
      </c>
      <c r="G21" s="39">
        <v>6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48</v>
      </c>
      <c r="B22" s="43"/>
      <c r="C22" s="44"/>
      <c r="D22" s="44"/>
      <c r="E22" s="50" t="s">
        <v>44</v>
      </c>
      <c r="F22" s="44"/>
      <c r="G22" s="44"/>
      <c r="H22" s="44"/>
      <c r="I22" s="44"/>
      <c r="J22" s="45"/>
    </row>
    <row r="23">
      <c r="A23" s="35" t="s">
        <v>105</v>
      </c>
      <c r="B23" s="43"/>
      <c r="C23" s="44"/>
      <c r="D23" s="44"/>
      <c r="E23" s="49" t="s">
        <v>569</v>
      </c>
      <c r="F23" s="44"/>
      <c r="G23" s="44"/>
      <c r="H23" s="44"/>
      <c r="I23" s="44"/>
      <c r="J23" s="45"/>
    </row>
    <row r="24">
      <c r="A24" s="35" t="s">
        <v>50</v>
      </c>
      <c r="B24" s="43"/>
      <c r="C24" s="44"/>
      <c r="D24" s="44"/>
      <c r="E24" s="50" t="s">
        <v>44</v>
      </c>
      <c r="F24" s="44"/>
      <c r="G24" s="44"/>
      <c r="H24" s="44"/>
      <c r="I24" s="44"/>
      <c r="J24" s="45"/>
    </row>
    <row r="25">
      <c r="A25" s="35" t="s">
        <v>42</v>
      </c>
      <c r="B25" s="35">
        <v>9</v>
      </c>
      <c r="C25" s="36" t="s">
        <v>570</v>
      </c>
      <c r="D25" s="35" t="s">
        <v>44</v>
      </c>
      <c r="E25" s="37" t="s">
        <v>571</v>
      </c>
      <c r="F25" s="38" t="s">
        <v>561</v>
      </c>
      <c r="G25" s="39">
        <v>6</v>
      </c>
      <c r="H25" s="40">
        <v>0</v>
      </c>
      <c r="I25" s="41">
        <f>ROUND(G25*H25,P4)</f>
        <v>0</v>
      </c>
      <c r="J25" s="35"/>
      <c r="O25" s="42">
        <f>I25*0.21</f>
        <v>0</v>
      </c>
      <c r="P25">
        <v>3</v>
      </c>
    </row>
    <row r="26">
      <c r="A26" s="35" t="s">
        <v>48</v>
      </c>
      <c r="B26" s="43"/>
      <c r="C26" s="44"/>
      <c r="D26" s="44"/>
      <c r="E26" s="50" t="s">
        <v>44</v>
      </c>
      <c r="F26" s="44"/>
      <c r="G26" s="44"/>
      <c r="H26" s="44"/>
      <c r="I26" s="44"/>
      <c r="J26" s="45"/>
    </row>
    <row r="27">
      <c r="A27" s="35" t="s">
        <v>105</v>
      </c>
      <c r="B27" s="43"/>
      <c r="C27" s="44"/>
      <c r="D27" s="44"/>
      <c r="E27" s="49" t="s">
        <v>569</v>
      </c>
      <c r="F27" s="44"/>
      <c r="G27" s="44"/>
      <c r="H27" s="44"/>
      <c r="I27" s="44"/>
      <c r="J27" s="45"/>
    </row>
    <row r="28">
      <c r="A28" s="35" t="s">
        <v>50</v>
      </c>
      <c r="B28" s="43"/>
      <c r="C28" s="44"/>
      <c r="D28" s="44"/>
      <c r="E28" s="50" t="s">
        <v>44</v>
      </c>
      <c r="F28" s="44"/>
      <c r="G28" s="44"/>
      <c r="H28" s="44"/>
      <c r="I28" s="44"/>
      <c r="J28" s="45"/>
    </row>
    <row r="29">
      <c r="A29" s="35" t="s">
        <v>42</v>
      </c>
      <c r="B29" s="35">
        <v>10</v>
      </c>
      <c r="C29" s="36" t="s">
        <v>572</v>
      </c>
      <c r="D29" s="35" t="s">
        <v>44</v>
      </c>
      <c r="E29" s="37" t="s">
        <v>573</v>
      </c>
      <c r="F29" s="38" t="s">
        <v>561</v>
      </c>
      <c r="G29" s="39">
        <v>6</v>
      </c>
      <c r="H29" s="40">
        <v>0</v>
      </c>
      <c r="I29" s="41">
        <f>ROUND(G29*H29,P4)</f>
        <v>0</v>
      </c>
      <c r="J29" s="35"/>
      <c r="O29" s="42">
        <f>I29*0.21</f>
        <v>0</v>
      </c>
      <c r="P29">
        <v>3</v>
      </c>
    </row>
    <row r="30">
      <c r="A30" s="35" t="s">
        <v>48</v>
      </c>
      <c r="B30" s="43"/>
      <c r="C30" s="44"/>
      <c r="D30" s="44"/>
      <c r="E30" s="50" t="s">
        <v>44</v>
      </c>
      <c r="F30" s="44"/>
      <c r="G30" s="44"/>
      <c r="H30" s="44"/>
      <c r="I30" s="44"/>
      <c r="J30" s="45"/>
    </row>
    <row r="31">
      <c r="A31" s="35" t="s">
        <v>105</v>
      </c>
      <c r="B31" s="43"/>
      <c r="C31" s="44"/>
      <c r="D31" s="44"/>
      <c r="E31" s="49" t="s">
        <v>569</v>
      </c>
      <c r="F31" s="44"/>
      <c r="G31" s="44"/>
      <c r="H31" s="44"/>
      <c r="I31" s="44"/>
      <c r="J31" s="45"/>
    </row>
    <row r="32">
      <c r="A32" s="35" t="s">
        <v>50</v>
      </c>
      <c r="B32" s="43"/>
      <c r="C32" s="44"/>
      <c r="D32" s="44"/>
      <c r="E32" s="50" t="s">
        <v>44</v>
      </c>
      <c r="F32" s="44"/>
      <c r="G32" s="44"/>
      <c r="H32" s="44"/>
      <c r="I32" s="44"/>
      <c r="J32" s="45"/>
    </row>
    <row r="33">
      <c r="A33" s="35" t="s">
        <v>42</v>
      </c>
      <c r="B33" s="35">
        <v>25</v>
      </c>
      <c r="C33" s="36" t="s">
        <v>574</v>
      </c>
      <c r="D33" s="35" t="s">
        <v>44</v>
      </c>
      <c r="E33" s="37" t="s">
        <v>575</v>
      </c>
      <c r="F33" s="38" t="s">
        <v>576</v>
      </c>
      <c r="G33" s="39">
        <v>18</v>
      </c>
      <c r="H33" s="40">
        <v>0</v>
      </c>
      <c r="I33" s="41">
        <f>ROUND(G33*H33,P4)</f>
        <v>0</v>
      </c>
      <c r="J33" s="35"/>
      <c r="O33" s="42">
        <f>I33*0.21</f>
        <v>0</v>
      </c>
      <c r="P33">
        <v>3</v>
      </c>
    </row>
    <row r="34">
      <c r="A34" s="35" t="s">
        <v>48</v>
      </c>
      <c r="B34" s="43"/>
      <c r="C34" s="44"/>
      <c r="D34" s="44"/>
      <c r="E34" s="50" t="s">
        <v>44</v>
      </c>
      <c r="F34" s="44"/>
      <c r="G34" s="44"/>
      <c r="H34" s="44"/>
      <c r="I34" s="44"/>
      <c r="J34" s="45"/>
    </row>
    <row r="35">
      <c r="A35" s="35" t="s">
        <v>105</v>
      </c>
      <c r="B35" s="43"/>
      <c r="C35" s="44"/>
      <c r="D35" s="44"/>
      <c r="E35" s="49" t="s">
        <v>577</v>
      </c>
      <c r="F35" s="44"/>
      <c r="G35" s="44"/>
      <c r="H35" s="44"/>
      <c r="I35" s="44"/>
      <c r="J35" s="45"/>
    </row>
    <row r="36">
      <c r="A36" s="35" t="s">
        <v>50</v>
      </c>
      <c r="B36" s="43"/>
      <c r="C36" s="44"/>
      <c r="D36" s="44"/>
      <c r="E36" s="50" t="s">
        <v>44</v>
      </c>
      <c r="F36" s="44"/>
      <c r="G36" s="44"/>
      <c r="H36" s="44"/>
      <c r="I36" s="44"/>
      <c r="J36" s="45"/>
    </row>
    <row r="37">
      <c r="A37" s="35" t="s">
        <v>42</v>
      </c>
      <c r="B37" s="35">
        <v>26</v>
      </c>
      <c r="C37" s="36" t="s">
        <v>578</v>
      </c>
      <c r="D37" s="35" t="s">
        <v>44</v>
      </c>
      <c r="E37" s="37" t="s">
        <v>579</v>
      </c>
      <c r="F37" s="38" t="s">
        <v>576</v>
      </c>
      <c r="G37" s="39">
        <v>7</v>
      </c>
      <c r="H37" s="40">
        <v>0</v>
      </c>
      <c r="I37" s="41">
        <f>ROUND(G37*H37,P4)</f>
        <v>0</v>
      </c>
      <c r="J37" s="35"/>
      <c r="O37" s="42">
        <f>I37*0.21</f>
        <v>0</v>
      </c>
      <c r="P37">
        <v>3</v>
      </c>
    </row>
    <row r="38">
      <c r="A38" s="35" t="s">
        <v>48</v>
      </c>
      <c r="B38" s="43"/>
      <c r="C38" s="44"/>
      <c r="D38" s="44"/>
      <c r="E38" s="50" t="s">
        <v>44</v>
      </c>
      <c r="F38" s="44"/>
      <c r="G38" s="44"/>
      <c r="H38" s="44"/>
      <c r="I38" s="44"/>
      <c r="J38" s="45"/>
    </row>
    <row r="39">
      <c r="A39" s="35" t="s">
        <v>105</v>
      </c>
      <c r="B39" s="43"/>
      <c r="C39" s="44"/>
      <c r="D39" s="44"/>
      <c r="E39" s="49" t="s">
        <v>580</v>
      </c>
      <c r="F39" s="44"/>
      <c r="G39" s="44"/>
      <c r="H39" s="44"/>
      <c r="I39" s="44"/>
      <c r="J39" s="45"/>
    </row>
    <row r="40">
      <c r="A40" s="35" t="s">
        <v>50</v>
      </c>
      <c r="B40" s="43"/>
      <c r="C40" s="44"/>
      <c r="D40" s="44"/>
      <c r="E40" s="50" t="s">
        <v>44</v>
      </c>
      <c r="F40" s="44"/>
      <c r="G40" s="44"/>
      <c r="H40" s="44"/>
      <c r="I40" s="44"/>
      <c r="J40" s="45"/>
    </row>
    <row r="41">
      <c r="A41" s="35" t="s">
        <v>42</v>
      </c>
      <c r="B41" s="35">
        <v>32</v>
      </c>
      <c r="C41" s="36" t="s">
        <v>581</v>
      </c>
      <c r="D41" s="35" t="s">
        <v>44</v>
      </c>
      <c r="E41" s="37" t="s">
        <v>582</v>
      </c>
      <c r="F41" s="38" t="s">
        <v>561</v>
      </c>
      <c r="G41" s="39">
        <v>45</v>
      </c>
      <c r="H41" s="40">
        <v>0</v>
      </c>
      <c r="I41" s="41">
        <f>ROUND(G41*H41,P4)</f>
        <v>0</v>
      </c>
      <c r="J41" s="35"/>
      <c r="O41" s="42">
        <f>I41*0.21</f>
        <v>0</v>
      </c>
      <c r="P41">
        <v>3</v>
      </c>
    </row>
    <row r="42">
      <c r="A42" s="35" t="s">
        <v>48</v>
      </c>
      <c r="B42" s="43"/>
      <c r="C42" s="44"/>
      <c r="D42" s="44"/>
      <c r="E42" s="50" t="s">
        <v>44</v>
      </c>
      <c r="F42" s="44"/>
      <c r="G42" s="44"/>
      <c r="H42" s="44"/>
      <c r="I42" s="44"/>
      <c r="J42" s="45"/>
    </row>
    <row r="43">
      <c r="A43" s="35" t="s">
        <v>105</v>
      </c>
      <c r="B43" s="43"/>
      <c r="C43" s="44"/>
      <c r="D43" s="44"/>
      <c r="E43" s="49" t="s">
        <v>562</v>
      </c>
      <c r="F43" s="44"/>
      <c r="G43" s="44"/>
      <c r="H43" s="44"/>
      <c r="I43" s="44"/>
      <c r="J43" s="45"/>
    </row>
    <row r="44">
      <c r="A44" s="35" t="s">
        <v>50</v>
      </c>
      <c r="B44" s="43"/>
      <c r="C44" s="44"/>
      <c r="D44" s="44"/>
      <c r="E44" s="50" t="s">
        <v>44</v>
      </c>
      <c r="F44" s="44"/>
      <c r="G44" s="44"/>
      <c r="H44" s="44"/>
      <c r="I44" s="44"/>
      <c r="J44" s="45"/>
    </row>
    <row r="45">
      <c r="A45" s="35" t="s">
        <v>42</v>
      </c>
      <c r="B45" s="35">
        <v>33</v>
      </c>
      <c r="C45" s="36" t="s">
        <v>583</v>
      </c>
      <c r="D45" s="35" t="s">
        <v>44</v>
      </c>
      <c r="E45" s="37" t="s">
        <v>584</v>
      </c>
      <c r="F45" s="38" t="s">
        <v>576</v>
      </c>
      <c r="G45" s="39">
        <v>18</v>
      </c>
      <c r="H45" s="40">
        <v>0</v>
      </c>
      <c r="I45" s="41">
        <f>ROUND(G45*H45,P4)</f>
        <v>0</v>
      </c>
      <c r="J45" s="35"/>
      <c r="O45" s="42">
        <f>I45*0.21</f>
        <v>0</v>
      </c>
      <c r="P45">
        <v>3</v>
      </c>
    </row>
    <row r="46">
      <c r="A46" s="35" t="s">
        <v>48</v>
      </c>
      <c r="B46" s="43"/>
      <c r="C46" s="44"/>
      <c r="D46" s="44"/>
      <c r="E46" s="50" t="s">
        <v>44</v>
      </c>
      <c r="F46" s="44"/>
      <c r="G46" s="44"/>
      <c r="H46" s="44"/>
      <c r="I46" s="44"/>
      <c r="J46" s="45"/>
    </row>
    <row r="47">
      <c r="A47" s="35" t="s">
        <v>105</v>
      </c>
      <c r="B47" s="43"/>
      <c r="C47" s="44"/>
      <c r="D47" s="44"/>
      <c r="E47" s="49" t="s">
        <v>577</v>
      </c>
      <c r="F47" s="44"/>
      <c r="G47" s="44"/>
      <c r="H47" s="44"/>
      <c r="I47" s="44"/>
      <c r="J47" s="45"/>
    </row>
    <row r="48">
      <c r="A48" s="35" t="s">
        <v>50</v>
      </c>
      <c r="B48" s="43"/>
      <c r="C48" s="44"/>
      <c r="D48" s="44"/>
      <c r="E48" s="50" t="s">
        <v>44</v>
      </c>
      <c r="F48" s="44"/>
      <c r="G48" s="44"/>
      <c r="H48" s="44"/>
      <c r="I48" s="44"/>
      <c r="J48" s="45"/>
    </row>
    <row r="49">
      <c r="A49" s="35" t="s">
        <v>42</v>
      </c>
      <c r="B49" s="35">
        <v>34</v>
      </c>
      <c r="C49" s="36" t="s">
        <v>585</v>
      </c>
      <c r="D49" s="35" t="s">
        <v>44</v>
      </c>
      <c r="E49" s="37" t="s">
        <v>586</v>
      </c>
      <c r="F49" s="38" t="s">
        <v>587</v>
      </c>
      <c r="G49" s="39">
        <v>10</v>
      </c>
      <c r="H49" s="40">
        <v>0</v>
      </c>
      <c r="I49" s="41">
        <f>ROUND(G49*H49,P4)</f>
        <v>0</v>
      </c>
      <c r="J49" s="35"/>
      <c r="O49" s="42">
        <f>I49*0.21</f>
        <v>0</v>
      </c>
      <c r="P49">
        <v>3</v>
      </c>
    </row>
    <row r="50">
      <c r="A50" s="35" t="s">
        <v>48</v>
      </c>
      <c r="B50" s="43"/>
      <c r="C50" s="44"/>
      <c r="D50" s="44"/>
      <c r="E50" s="50" t="s">
        <v>44</v>
      </c>
      <c r="F50" s="44"/>
      <c r="G50" s="44"/>
      <c r="H50" s="44"/>
      <c r="I50" s="44"/>
      <c r="J50" s="45"/>
    </row>
    <row r="51">
      <c r="A51" s="35" t="s">
        <v>105</v>
      </c>
      <c r="B51" s="43"/>
      <c r="C51" s="44"/>
      <c r="D51" s="44"/>
      <c r="E51" s="49" t="s">
        <v>588</v>
      </c>
      <c r="F51" s="44"/>
      <c r="G51" s="44"/>
      <c r="H51" s="44"/>
      <c r="I51" s="44"/>
      <c r="J51" s="45"/>
    </row>
    <row r="52">
      <c r="A52" s="35" t="s">
        <v>50</v>
      </c>
      <c r="B52" s="43"/>
      <c r="C52" s="44"/>
      <c r="D52" s="44"/>
      <c r="E52" s="50" t="s">
        <v>44</v>
      </c>
      <c r="F52" s="44"/>
      <c r="G52" s="44"/>
      <c r="H52" s="44"/>
      <c r="I52" s="44"/>
      <c r="J52" s="45"/>
    </row>
    <row r="53">
      <c r="A53" s="29" t="s">
        <v>39</v>
      </c>
      <c r="B53" s="30"/>
      <c r="C53" s="31" t="s">
        <v>589</v>
      </c>
      <c r="D53" s="32"/>
      <c r="E53" s="29" t="s">
        <v>590</v>
      </c>
      <c r="F53" s="32"/>
      <c r="G53" s="32"/>
      <c r="H53" s="32"/>
      <c r="I53" s="33">
        <f>SUMIFS(I54:I61,A54:A61,"P")</f>
        <v>0</v>
      </c>
      <c r="J53" s="34"/>
    </row>
    <row r="54">
      <c r="A54" s="35" t="s">
        <v>42</v>
      </c>
      <c r="B54" s="35">
        <v>38</v>
      </c>
      <c r="C54" s="36" t="s">
        <v>591</v>
      </c>
      <c r="D54" s="35" t="s">
        <v>44</v>
      </c>
      <c r="E54" s="37" t="s">
        <v>592</v>
      </c>
      <c r="F54" s="38" t="s">
        <v>587</v>
      </c>
      <c r="G54" s="39">
        <v>0.5</v>
      </c>
      <c r="H54" s="40">
        <v>0</v>
      </c>
      <c r="I54" s="41">
        <f>ROUND(G54*H54,P4)</f>
        <v>0</v>
      </c>
      <c r="J54" s="35"/>
      <c r="O54" s="42">
        <f>I54*0.21</f>
        <v>0</v>
      </c>
      <c r="P54">
        <v>3</v>
      </c>
    </row>
    <row r="55">
      <c r="A55" s="35" t="s">
        <v>48</v>
      </c>
      <c r="B55" s="43"/>
      <c r="C55" s="44"/>
      <c r="D55" s="44"/>
      <c r="E55" s="50" t="s">
        <v>44</v>
      </c>
      <c r="F55" s="44"/>
      <c r="G55" s="44"/>
      <c r="H55" s="44"/>
      <c r="I55" s="44"/>
      <c r="J55" s="45"/>
    </row>
    <row r="56">
      <c r="A56" s="35" t="s">
        <v>105</v>
      </c>
      <c r="B56" s="43"/>
      <c r="C56" s="44"/>
      <c r="D56" s="44"/>
      <c r="E56" s="49" t="s">
        <v>593</v>
      </c>
      <c r="F56" s="44"/>
      <c r="G56" s="44"/>
      <c r="H56" s="44"/>
      <c r="I56" s="44"/>
      <c r="J56" s="45"/>
    </row>
    <row r="57">
      <c r="A57" s="35" t="s">
        <v>50</v>
      </c>
      <c r="B57" s="43"/>
      <c r="C57" s="44"/>
      <c r="D57" s="44"/>
      <c r="E57" s="50" t="s">
        <v>44</v>
      </c>
      <c r="F57" s="44"/>
      <c r="G57" s="44"/>
      <c r="H57" s="44"/>
      <c r="I57" s="44"/>
      <c r="J57" s="45"/>
    </row>
    <row r="58">
      <c r="A58" s="35" t="s">
        <v>42</v>
      </c>
      <c r="B58" s="35">
        <v>39</v>
      </c>
      <c r="C58" s="36" t="s">
        <v>594</v>
      </c>
      <c r="D58" s="35" t="s">
        <v>44</v>
      </c>
      <c r="E58" s="37" t="s">
        <v>595</v>
      </c>
      <c r="F58" s="38" t="s">
        <v>587</v>
      </c>
      <c r="G58" s="39">
        <v>0.5</v>
      </c>
      <c r="H58" s="40">
        <v>0</v>
      </c>
      <c r="I58" s="41">
        <f>ROUND(G58*H58,P4)</f>
        <v>0</v>
      </c>
      <c r="J58" s="35"/>
      <c r="O58" s="42">
        <f>I58*0.21</f>
        <v>0</v>
      </c>
      <c r="P58">
        <v>3</v>
      </c>
    </row>
    <row r="59">
      <c r="A59" s="35" t="s">
        <v>48</v>
      </c>
      <c r="B59" s="43"/>
      <c r="C59" s="44"/>
      <c r="D59" s="44"/>
      <c r="E59" s="50" t="s">
        <v>44</v>
      </c>
      <c r="F59" s="44"/>
      <c r="G59" s="44"/>
      <c r="H59" s="44"/>
      <c r="I59" s="44"/>
      <c r="J59" s="45"/>
    </row>
    <row r="60">
      <c r="A60" s="35" t="s">
        <v>105</v>
      </c>
      <c r="B60" s="43"/>
      <c r="C60" s="44"/>
      <c r="D60" s="44"/>
      <c r="E60" s="49" t="s">
        <v>593</v>
      </c>
      <c r="F60" s="44"/>
      <c r="G60" s="44"/>
      <c r="H60" s="44"/>
      <c r="I60" s="44"/>
      <c r="J60" s="45"/>
    </row>
    <row r="61">
      <c r="A61" s="35" t="s">
        <v>50</v>
      </c>
      <c r="B61" s="43"/>
      <c r="C61" s="44"/>
      <c r="D61" s="44"/>
      <c r="E61" s="50" t="s">
        <v>44</v>
      </c>
      <c r="F61" s="44"/>
      <c r="G61" s="44"/>
      <c r="H61" s="44"/>
      <c r="I61" s="44"/>
      <c r="J61" s="45"/>
    </row>
    <row r="62">
      <c r="A62" s="29" t="s">
        <v>39</v>
      </c>
      <c r="B62" s="30"/>
      <c r="C62" s="31" t="s">
        <v>596</v>
      </c>
      <c r="D62" s="32"/>
      <c r="E62" s="29" t="s">
        <v>597</v>
      </c>
      <c r="F62" s="32"/>
      <c r="G62" s="32"/>
      <c r="H62" s="32"/>
      <c r="I62" s="33">
        <f>SUMIFS(I63:I166,A63:A166,"P")</f>
        <v>0</v>
      </c>
      <c r="J62" s="34"/>
    </row>
    <row r="63">
      <c r="A63" s="35" t="s">
        <v>42</v>
      </c>
      <c r="B63" s="35">
        <v>1</v>
      </c>
      <c r="C63" s="36" t="s">
        <v>598</v>
      </c>
      <c r="D63" s="35" t="s">
        <v>44</v>
      </c>
      <c r="E63" s="37" t="s">
        <v>599</v>
      </c>
      <c r="F63" s="38" t="s">
        <v>576</v>
      </c>
      <c r="G63" s="39">
        <v>30</v>
      </c>
      <c r="H63" s="40">
        <v>0</v>
      </c>
      <c r="I63" s="41">
        <f>ROUND(G63*H63,P4)</f>
        <v>0</v>
      </c>
      <c r="J63" s="35"/>
      <c r="O63" s="42">
        <f>I63*0.21</f>
        <v>0</v>
      </c>
      <c r="P63">
        <v>3</v>
      </c>
    </row>
    <row r="64">
      <c r="A64" s="35" t="s">
        <v>48</v>
      </c>
      <c r="B64" s="43"/>
      <c r="C64" s="44"/>
      <c r="D64" s="44"/>
      <c r="E64" s="50" t="s">
        <v>44</v>
      </c>
      <c r="F64" s="44"/>
      <c r="G64" s="44"/>
      <c r="H64" s="44"/>
      <c r="I64" s="44"/>
      <c r="J64" s="45"/>
    </row>
    <row r="65">
      <c r="A65" s="35" t="s">
        <v>105</v>
      </c>
      <c r="B65" s="43"/>
      <c r="C65" s="44"/>
      <c r="D65" s="44"/>
      <c r="E65" s="49" t="s">
        <v>600</v>
      </c>
      <c r="F65" s="44"/>
      <c r="G65" s="44"/>
      <c r="H65" s="44"/>
      <c r="I65" s="44"/>
      <c r="J65" s="45"/>
    </row>
    <row r="66">
      <c r="A66" s="35" t="s">
        <v>50</v>
      </c>
      <c r="B66" s="43"/>
      <c r="C66" s="44"/>
      <c r="D66" s="44"/>
      <c r="E66" s="50" t="s">
        <v>44</v>
      </c>
      <c r="F66" s="44"/>
      <c r="G66" s="44"/>
      <c r="H66" s="44"/>
      <c r="I66" s="44"/>
      <c r="J66" s="45"/>
    </row>
    <row r="67">
      <c r="A67" s="35" t="s">
        <v>42</v>
      </c>
      <c r="B67" s="35">
        <v>2</v>
      </c>
      <c r="C67" s="36" t="s">
        <v>601</v>
      </c>
      <c r="D67" s="35" t="s">
        <v>44</v>
      </c>
      <c r="E67" s="37" t="s">
        <v>602</v>
      </c>
      <c r="F67" s="38" t="s">
        <v>576</v>
      </c>
      <c r="G67" s="39">
        <v>30</v>
      </c>
      <c r="H67" s="40">
        <v>0</v>
      </c>
      <c r="I67" s="41">
        <f>ROUND(G67*H67,P4)</f>
        <v>0</v>
      </c>
      <c r="J67" s="35"/>
      <c r="O67" s="42">
        <f>I67*0.21</f>
        <v>0</v>
      </c>
      <c r="P67">
        <v>3</v>
      </c>
    </row>
    <row r="68">
      <c r="A68" s="35" t="s">
        <v>48</v>
      </c>
      <c r="B68" s="43"/>
      <c r="C68" s="44"/>
      <c r="D68" s="44"/>
      <c r="E68" s="50" t="s">
        <v>44</v>
      </c>
      <c r="F68" s="44"/>
      <c r="G68" s="44"/>
      <c r="H68" s="44"/>
      <c r="I68" s="44"/>
      <c r="J68" s="45"/>
    </row>
    <row r="69">
      <c r="A69" s="35" t="s">
        <v>105</v>
      </c>
      <c r="B69" s="43"/>
      <c r="C69" s="44"/>
      <c r="D69" s="44"/>
      <c r="E69" s="49" t="s">
        <v>600</v>
      </c>
      <c r="F69" s="44"/>
      <c r="G69" s="44"/>
      <c r="H69" s="44"/>
      <c r="I69" s="44"/>
      <c r="J69" s="45"/>
    </row>
    <row r="70">
      <c r="A70" s="35" t="s">
        <v>50</v>
      </c>
      <c r="B70" s="43"/>
      <c r="C70" s="44"/>
      <c r="D70" s="44"/>
      <c r="E70" s="50" t="s">
        <v>44</v>
      </c>
      <c r="F70" s="44"/>
      <c r="G70" s="44"/>
      <c r="H70" s="44"/>
      <c r="I70" s="44"/>
      <c r="J70" s="45"/>
    </row>
    <row r="71">
      <c r="A71" s="35" t="s">
        <v>42</v>
      </c>
      <c r="B71" s="35">
        <v>3</v>
      </c>
      <c r="C71" s="36" t="s">
        <v>603</v>
      </c>
      <c r="D71" s="35" t="s">
        <v>44</v>
      </c>
      <c r="E71" s="37" t="s">
        <v>604</v>
      </c>
      <c r="F71" s="38" t="s">
        <v>605</v>
      </c>
      <c r="G71" s="39">
        <v>1</v>
      </c>
      <c r="H71" s="40">
        <v>0</v>
      </c>
      <c r="I71" s="41">
        <f>ROUND(G71*H71,P4)</f>
        <v>0</v>
      </c>
      <c r="J71" s="35"/>
      <c r="O71" s="42">
        <f>I71*0.21</f>
        <v>0</v>
      </c>
      <c r="P71">
        <v>3</v>
      </c>
    </row>
    <row r="72">
      <c r="A72" s="35" t="s">
        <v>48</v>
      </c>
      <c r="B72" s="43"/>
      <c r="C72" s="44"/>
      <c r="D72" s="44"/>
      <c r="E72" s="50" t="s">
        <v>44</v>
      </c>
      <c r="F72" s="44"/>
      <c r="G72" s="44"/>
      <c r="H72" s="44"/>
      <c r="I72" s="44"/>
      <c r="J72" s="45"/>
    </row>
    <row r="73">
      <c r="A73" s="35" t="s">
        <v>105</v>
      </c>
      <c r="B73" s="43"/>
      <c r="C73" s="44"/>
      <c r="D73" s="44"/>
      <c r="E73" s="49" t="s">
        <v>606</v>
      </c>
      <c r="F73" s="44"/>
      <c r="G73" s="44"/>
      <c r="H73" s="44"/>
      <c r="I73" s="44"/>
      <c r="J73" s="45"/>
    </row>
    <row r="74">
      <c r="A74" s="35" t="s">
        <v>50</v>
      </c>
      <c r="B74" s="43"/>
      <c r="C74" s="44"/>
      <c r="D74" s="44"/>
      <c r="E74" s="50" t="s">
        <v>44</v>
      </c>
      <c r="F74" s="44"/>
      <c r="G74" s="44"/>
      <c r="H74" s="44"/>
      <c r="I74" s="44"/>
      <c r="J74" s="45"/>
    </row>
    <row r="75">
      <c r="A75" s="35" t="s">
        <v>42</v>
      </c>
      <c r="B75" s="35">
        <v>7</v>
      </c>
      <c r="C75" s="36" t="s">
        <v>607</v>
      </c>
      <c r="D75" s="35" t="s">
        <v>44</v>
      </c>
      <c r="E75" s="37" t="s">
        <v>608</v>
      </c>
      <c r="F75" s="38" t="s">
        <v>576</v>
      </c>
      <c r="G75" s="39">
        <v>22</v>
      </c>
      <c r="H75" s="40">
        <v>0</v>
      </c>
      <c r="I75" s="41">
        <f>ROUND(G75*H75,P4)</f>
        <v>0</v>
      </c>
      <c r="J75" s="35"/>
      <c r="O75" s="42">
        <f>I75*0.21</f>
        <v>0</v>
      </c>
      <c r="P75">
        <v>3</v>
      </c>
    </row>
    <row r="76">
      <c r="A76" s="35" t="s">
        <v>48</v>
      </c>
      <c r="B76" s="43"/>
      <c r="C76" s="44"/>
      <c r="D76" s="44"/>
      <c r="E76" s="50" t="s">
        <v>44</v>
      </c>
      <c r="F76" s="44"/>
      <c r="G76" s="44"/>
      <c r="H76" s="44"/>
      <c r="I76" s="44"/>
      <c r="J76" s="45"/>
    </row>
    <row r="77">
      <c r="A77" s="35" t="s">
        <v>105</v>
      </c>
      <c r="B77" s="43"/>
      <c r="C77" s="44"/>
      <c r="D77" s="44"/>
      <c r="E77" s="49" t="s">
        <v>609</v>
      </c>
      <c r="F77" s="44"/>
      <c r="G77" s="44"/>
      <c r="H77" s="44"/>
      <c r="I77" s="44"/>
      <c r="J77" s="45"/>
    </row>
    <row r="78">
      <c r="A78" s="35" t="s">
        <v>50</v>
      </c>
      <c r="B78" s="43"/>
      <c r="C78" s="44"/>
      <c r="D78" s="44"/>
      <c r="E78" s="50" t="s">
        <v>44</v>
      </c>
      <c r="F78" s="44"/>
      <c r="G78" s="44"/>
      <c r="H78" s="44"/>
      <c r="I78" s="44"/>
      <c r="J78" s="45"/>
    </row>
    <row r="79">
      <c r="A79" s="35" t="s">
        <v>42</v>
      </c>
      <c r="B79" s="35">
        <v>11</v>
      </c>
      <c r="C79" s="36" t="s">
        <v>610</v>
      </c>
      <c r="D79" s="35" t="s">
        <v>44</v>
      </c>
      <c r="E79" s="37" t="s">
        <v>611</v>
      </c>
      <c r="F79" s="38" t="s">
        <v>612</v>
      </c>
      <c r="G79" s="39">
        <v>2</v>
      </c>
      <c r="H79" s="40">
        <v>0</v>
      </c>
      <c r="I79" s="41">
        <f>ROUND(G79*H79,P4)</f>
        <v>0</v>
      </c>
      <c r="J79" s="35"/>
      <c r="O79" s="42">
        <f>I79*0.21</f>
        <v>0</v>
      </c>
      <c r="P79">
        <v>3</v>
      </c>
    </row>
    <row r="80">
      <c r="A80" s="35" t="s">
        <v>48</v>
      </c>
      <c r="B80" s="43"/>
      <c r="C80" s="44"/>
      <c r="D80" s="44"/>
      <c r="E80" s="50" t="s">
        <v>44</v>
      </c>
      <c r="F80" s="44"/>
      <c r="G80" s="44"/>
      <c r="H80" s="44"/>
      <c r="I80" s="44"/>
      <c r="J80" s="45"/>
    </row>
    <row r="81">
      <c r="A81" s="35" t="s">
        <v>105</v>
      </c>
      <c r="B81" s="43"/>
      <c r="C81" s="44"/>
      <c r="D81" s="44"/>
      <c r="E81" s="49" t="s">
        <v>613</v>
      </c>
      <c r="F81" s="44"/>
      <c r="G81" s="44"/>
      <c r="H81" s="44"/>
      <c r="I81" s="44"/>
      <c r="J81" s="45"/>
    </row>
    <row r="82">
      <c r="A82" s="35" t="s">
        <v>50</v>
      </c>
      <c r="B82" s="43"/>
      <c r="C82" s="44"/>
      <c r="D82" s="44"/>
      <c r="E82" s="50" t="s">
        <v>44</v>
      </c>
      <c r="F82" s="44"/>
      <c r="G82" s="44"/>
      <c r="H82" s="44"/>
      <c r="I82" s="44"/>
      <c r="J82" s="45"/>
    </row>
    <row r="83">
      <c r="A83" s="35" t="s">
        <v>42</v>
      </c>
      <c r="B83" s="35">
        <v>12</v>
      </c>
      <c r="C83" s="36" t="s">
        <v>614</v>
      </c>
      <c r="D83" s="35" t="s">
        <v>44</v>
      </c>
      <c r="E83" s="37" t="s">
        <v>615</v>
      </c>
      <c r="F83" s="38" t="s">
        <v>616</v>
      </c>
      <c r="G83" s="39">
        <v>5</v>
      </c>
      <c r="H83" s="40">
        <v>0</v>
      </c>
      <c r="I83" s="41">
        <f>ROUND(G83*H83,P4)</f>
        <v>0</v>
      </c>
      <c r="J83" s="35"/>
      <c r="O83" s="42">
        <f>I83*0.21</f>
        <v>0</v>
      </c>
      <c r="P83">
        <v>3</v>
      </c>
    </row>
    <row r="84">
      <c r="A84" s="35" t="s">
        <v>48</v>
      </c>
      <c r="B84" s="43"/>
      <c r="C84" s="44"/>
      <c r="D84" s="44"/>
      <c r="E84" s="50" t="s">
        <v>44</v>
      </c>
      <c r="F84" s="44"/>
      <c r="G84" s="44"/>
      <c r="H84" s="44"/>
      <c r="I84" s="44"/>
      <c r="J84" s="45"/>
    </row>
    <row r="85">
      <c r="A85" s="35" t="s">
        <v>105</v>
      </c>
      <c r="B85" s="43"/>
      <c r="C85" s="44"/>
      <c r="D85" s="44"/>
      <c r="E85" s="49" t="s">
        <v>617</v>
      </c>
      <c r="F85" s="44"/>
      <c r="G85" s="44"/>
      <c r="H85" s="44"/>
      <c r="I85" s="44"/>
      <c r="J85" s="45"/>
    </row>
    <row r="86">
      <c r="A86" s="35" t="s">
        <v>50</v>
      </c>
      <c r="B86" s="43"/>
      <c r="C86" s="44"/>
      <c r="D86" s="44"/>
      <c r="E86" s="50" t="s">
        <v>44</v>
      </c>
      <c r="F86" s="44"/>
      <c r="G86" s="44"/>
      <c r="H86" s="44"/>
      <c r="I86" s="44"/>
      <c r="J86" s="45"/>
    </row>
    <row r="87">
      <c r="A87" s="35" t="s">
        <v>42</v>
      </c>
      <c r="B87" s="35">
        <v>13</v>
      </c>
      <c r="C87" s="36" t="s">
        <v>618</v>
      </c>
      <c r="D87" s="35" t="s">
        <v>44</v>
      </c>
      <c r="E87" s="37" t="s">
        <v>619</v>
      </c>
      <c r="F87" s="38" t="s">
        <v>616</v>
      </c>
      <c r="G87" s="39">
        <v>10</v>
      </c>
      <c r="H87" s="40">
        <v>0</v>
      </c>
      <c r="I87" s="41">
        <f>ROUND(G87*H87,P4)</f>
        <v>0</v>
      </c>
      <c r="J87" s="35"/>
      <c r="O87" s="42">
        <f>I87*0.21</f>
        <v>0</v>
      </c>
      <c r="P87">
        <v>3</v>
      </c>
    </row>
    <row r="88">
      <c r="A88" s="35" t="s">
        <v>48</v>
      </c>
      <c r="B88" s="43"/>
      <c r="C88" s="44"/>
      <c r="D88" s="44"/>
      <c r="E88" s="50" t="s">
        <v>44</v>
      </c>
      <c r="F88" s="44"/>
      <c r="G88" s="44"/>
      <c r="H88" s="44"/>
      <c r="I88" s="44"/>
      <c r="J88" s="45"/>
    </row>
    <row r="89">
      <c r="A89" s="35" t="s">
        <v>105</v>
      </c>
      <c r="B89" s="43"/>
      <c r="C89" s="44"/>
      <c r="D89" s="44"/>
      <c r="E89" s="49" t="s">
        <v>588</v>
      </c>
      <c r="F89" s="44"/>
      <c r="G89" s="44"/>
      <c r="H89" s="44"/>
      <c r="I89" s="44"/>
      <c r="J89" s="45"/>
    </row>
    <row r="90">
      <c r="A90" s="35" t="s">
        <v>50</v>
      </c>
      <c r="B90" s="43"/>
      <c r="C90" s="44"/>
      <c r="D90" s="44"/>
      <c r="E90" s="50" t="s">
        <v>44</v>
      </c>
      <c r="F90" s="44"/>
      <c r="G90" s="44"/>
      <c r="H90" s="44"/>
      <c r="I90" s="44"/>
      <c r="J90" s="45"/>
    </row>
    <row r="91">
      <c r="A91" s="35" t="s">
        <v>42</v>
      </c>
      <c r="B91" s="35">
        <v>14</v>
      </c>
      <c r="C91" s="36" t="s">
        <v>620</v>
      </c>
      <c r="D91" s="35" t="s">
        <v>44</v>
      </c>
      <c r="E91" s="37" t="s">
        <v>621</v>
      </c>
      <c r="F91" s="38" t="s">
        <v>622</v>
      </c>
      <c r="G91" s="39">
        <v>1</v>
      </c>
      <c r="H91" s="40">
        <v>0</v>
      </c>
      <c r="I91" s="41">
        <f>ROUND(G91*H91,P4)</f>
        <v>0</v>
      </c>
      <c r="J91" s="35"/>
      <c r="O91" s="42">
        <f>I91*0.21</f>
        <v>0</v>
      </c>
      <c r="P91">
        <v>3</v>
      </c>
    </row>
    <row r="92">
      <c r="A92" s="35" t="s">
        <v>48</v>
      </c>
      <c r="B92" s="43"/>
      <c r="C92" s="44"/>
      <c r="D92" s="44"/>
      <c r="E92" s="50" t="s">
        <v>44</v>
      </c>
      <c r="F92" s="44"/>
      <c r="G92" s="44"/>
      <c r="H92" s="44"/>
      <c r="I92" s="44"/>
      <c r="J92" s="45"/>
    </row>
    <row r="93">
      <c r="A93" s="35" t="s">
        <v>105</v>
      </c>
      <c r="B93" s="43"/>
      <c r="C93" s="44"/>
      <c r="D93" s="44"/>
      <c r="E93" s="49" t="s">
        <v>606</v>
      </c>
      <c r="F93" s="44"/>
      <c r="G93" s="44"/>
      <c r="H93" s="44"/>
      <c r="I93" s="44"/>
      <c r="J93" s="45"/>
    </row>
    <row r="94">
      <c r="A94" s="35" t="s">
        <v>50</v>
      </c>
      <c r="B94" s="43"/>
      <c r="C94" s="44"/>
      <c r="D94" s="44"/>
      <c r="E94" s="50" t="s">
        <v>44</v>
      </c>
      <c r="F94" s="44"/>
      <c r="G94" s="44"/>
      <c r="H94" s="44"/>
      <c r="I94" s="44"/>
      <c r="J94" s="45"/>
    </row>
    <row r="95">
      <c r="A95" s="35" t="s">
        <v>42</v>
      </c>
      <c r="B95" s="35">
        <v>15</v>
      </c>
      <c r="C95" s="36" t="s">
        <v>623</v>
      </c>
      <c r="D95" s="35" t="s">
        <v>44</v>
      </c>
      <c r="E95" s="37" t="s">
        <v>624</v>
      </c>
      <c r="F95" s="38" t="s">
        <v>576</v>
      </c>
      <c r="G95" s="39">
        <v>7</v>
      </c>
      <c r="H95" s="40">
        <v>0</v>
      </c>
      <c r="I95" s="41">
        <f>ROUND(G95*H95,P4)</f>
        <v>0</v>
      </c>
      <c r="J95" s="35"/>
      <c r="O95" s="42">
        <f>I95*0.21</f>
        <v>0</v>
      </c>
      <c r="P95">
        <v>3</v>
      </c>
    </row>
    <row r="96">
      <c r="A96" s="35" t="s">
        <v>48</v>
      </c>
      <c r="B96" s="43"/>
      <c r="C96" s="44"/>
      <c r="D96" s="44"/>
      <c r="E96" s="50" t="s">
        <v>44</v>
      </c>
      <c r="F96" s="44"/>
      <c r="G96" s="44"/>
      <c r="H96" s="44"/>
      <c r="I96" s="44"/>
      <c r="J96" s="45"/>
    </row>
    <row r="97">
      <c r="A97" s="35" t="s">
        <v>105</v>
      </c>
      <c r="B97" s="43"/>
      <c r="C97" s="44"/>
      <c r="D97" s="44"/>
      <c r="E97" s="49" t="s">
        <v>580</v>
      </c>
      <c r="F97" s="44"/>
      <c r="G97" s="44"/>
      <c r="H97" s="44"/>
      <c r="I97" s="44"/>
      <c r="J97" s="45"/>
    </row>
    <row r="98">
      <c r="A98" s="35" t="s">
        <v>50</v>
      </c>
      <c r="B98" s="43"/>
      <c r="C98" s="44"/>
      <c r="D98" s="44"/>
      <c r="E98" s="50" t="s">
        <v>44</v>
      </c>
      <c r="F98" s="44"/>
      <c r="G98" s="44"/>
      <c r="H98" s="44"/>
      <c r="I98" s="44"/>
      <c r="J98" s="45"/>
    </row>
    <row r="99">
      <c r="A99" s="35" t="s">
        <v>42</v>
      </c>
      <c r="B99" s="35">
        <v>16</v>
      </c>
      <c r="C99" s="36" t="s">
        <v>625</v>
      </c>
      <c r="D99" s="35" t="s">
        <v>44</v>
      </c>
      <c r="E99" s="37" t="s">
        <v>626</v>
      </c>
      <c r="F99" s="38" t="s">
        <v>612</v>
      </c>
      <c r="G99" s="39">
        <v>2</v>
      </c>
      <c r="H99" s="40">
        <v>0</v>
      </c>
      <c r="I99" s="41">
        <f>ROUND(G99*H99,P4)</f>
        <v>0</v>
      </c>
      <c r="J99" s="35"/>
      <c r="O99" s="42">
        <f>I99*0.21</f>
        <v>0</v>
      </c>
      <c r="P99">
        <v>3</v>
      </c>
    </row>
    <row r="100">
      <c r="A100" s="35" t="s">
        <v>48</v>
      </c>
      <c r="B100" s="43"/>
      <c r="C100" s="44"/>
      <c r="D100" s="44"/>
      <c r="E100" s="50" t="s">
        <v>44</v>
      </c>
      <c r="F100" s="44"/>
      <c r="G100" s="44"/>
      <c r="H100" s="44"/>
      <c r="I100" s="44"/>
      <c r="J100" s="45"/>
    </row>
    <row r="101">
      <c r="A101" s="35" t="s">
        <v>105</v>
      </c>
      <c r="B101" s="43"/>
      <c r="C101" s="44"/>
      <c r="D101" s="44"/>
      <c r="E101" s="49" t="s">
        <v>613</v>
      </c>
      <c r="F101" s="44"/>
      <c r="G101" s="44"/>
      <c r="H101" s="44"/>
      <c r="I101" s="44"/>
      <c r="J101" s="45"/>
    </row>
    <row r="102">
      <c r="A102" s="35" t="s">
        <v>50</v>
      </c>
      <c r="B102" s="43"/>
      <c r="C102" s="44"/>
      <c r="D102" s="44"/>
      <c r="E102" s="50" t="s">
        <v>44</v>
      </c>
      <c r="F102" s="44"/>
      <c r="G102" s="44"/>
      <c r="H102" s="44"/>
      <c r="I102" s="44"/>
      <c r="J102" s="45"/>
    </row>
    <row r="103">
      <c r="A103" s="35" t="s">
        <v>42</v>
      </c>
      <c r="B103" s="35">
        <v>17</v>
      </c>
      <c r="C103" s="36" t="s">
        <v>627</v>
      </c>
      <c r="D103" s="35" t="s">
        <v>44</v>
      </c>
      <c r="E103" s="37" t="s">
        <v>626</v>
      </c>
      <c r="F103" s="38" t="s">
        <v>612</v>
      </c>
      <c r="G103" s="39">
        <v>4</v>
      </c>
      <c r="H103" s="40">
        <v>0</v>
      </c>
      <c r="I103" s="41">
        <f>ROUND(G103*H103,P4)</f>
        <v>0</v>
      </c>
      <c r="J103" s="35"/>
      <c r="O103" s="42">
        <f>I103*0.21</f>
        <v>0</v>
      </c>
      <c r="P103">
        <v>3</v>
      </c>
    </row>
    <row r="104">
      <c r="A104" s="35" t="s">
        <v>48</v>
      </c>
      <c r="B104" s="43"/>
      <c r="C104" s="44"/>
      <c r="D104" s="44"/>
      <c r="E104" s="50" t="s">
        <v>44</v>
      </c>
      <c r="F104" s="44"/>
      <c r="G104" s="44"/>
      <c r="H104" s="44"/>
      <c r="I104" s="44"/>
      <c r="J104" s="45"/>
    </row>
    <row r="105">
      <c r="A105" s="35" t="s">
        <v>105</v>
      </c>
      <c r="B105" s="43"/>
      <c r="C105" s="44"/>
      <c r="D105" s="44"/>
      <c r="E105" s="49" t="s">
        <v>628</v>
      </c>
      <c r="F105" s="44"/>
      <c r="G105" s="44"/>
      <c r="H105" s="44"/>
      <c r="I105" s="44"/>
      <c r="J105" s="45"/>
    </row>
    <row r="106">
      <c r="A106" s="35" t="s">
        <v>50</v>
      </c>
      <c r="B106" s="43"/>
      <c r="C106" s="44"/>
      <c r="D106" s="44"/>
      <c r="E106" s="50" t="s">
        <v>44</v>
      </c>
      <c r="F106" s="44"/>
      <c r="G106" s="44"/>
      <c r="H106" s="44"/>
      <c r="I106" s="44"/>
      <c r="J106" s="45"/>
    </row>
    <row r="107">
      <c r="A107" s="35" t="s">
        <v>42</v>
      </c>
      <c r="B107" s="35">
        <v>18</v>
      </c>
      <c r="C107" s="36" t="s">
        <v>629</v>
      </c>
      <c r="D107" s="35" t="s">
        <v>44</v>
      </c>
      <c r="E107" s="37" t="s">
        <v>630</v>
      </c>
      <c r="F107" s="38" t="s">
        <v>612</v>
      </c>
      <c r="G107" s="39">
        <v>4</v>
      </c>
      <c r="H107" s="40">
        <v>0</v>
      </c>
      <c r="I107" s="41">
        <f>ROUND(G107*H107,P4)</f>
        <v>0</v>
      </c>
      <c r="J107" s="35"/>
      <c r="O107" s="42">
        <f>I107*0.21</f>
        <v>0</v>
      </c>
      <c r="P107">
        <v>3</v>
      </c>
    </row>
    <row r="108">
      <c r="A108" s="35" t="s">
        <v>48</v>
      </c>
      <c r="B108" s="43"/>
      <c r="C108" s="44"/>
      <c r="D108" s="44"/>
      <c r="E108" s="50" t="s">
        <v>44</v>
      </c>
      <c r="F108" s="44"/>
      <c r="G108" s="44"/>
      <c r="H108" s="44"/>
      <c r="I108" s="44"/>
      <c r="J108" s="45"/>
    </row>
    <row r="109">
      <c r="A109" s="35" t="s">
        <v>105</v>
      </c>
      <c r="B109" s="43"/>
      <c r="C109" s="44"/>
      <c r="D109" s="44"/>
      <c r="E109" s="49" t="s">
        <v>628</v>
      </c>
      <c r="F109" s="44"/>
      <c r="G109" s="44"/>
      <c r="H109" s="44"/>
      <c r="I109" s="44"/>
      <c r="J109" s="45"/>
    </row>
    <row r="110">
      <c r="A110" s="35" t="s">
        <v>50</v>
      </c>
      <c r="B110" s="43"/>
      <c r="C110" s="44"/>
      <c r="D110" s="44"/>
      <c r="E110" s="50" t="s">
        <v>44</v>
      </c>
      <c r="F110" s="44"/>
      <c r="G110" s="44"/>
      <c r="H110" s="44"/>
      <c r="I110" s="44"/>
      <c r="J110" s="45"/>
    </row>
    <row r="111">
      <c r="A111" s="35" t="s">
        <v>42</v>
      </c>
      <c r="B111" s="35">
        <v>19</v>
      </c>
      <c r="C111" s="36" t="s">
        <v>631</v>
      </c>
      <c r="D111" s="35" t="s">
        <v>44</v>
      </c>
      <c r="E111" s="37" t="s">
        <v>632</v>
      </c>
      <c r="F111" s="38" t="s">
        <v>612</v>
      </c>
      <c r="G111" s="39">
        <v>4</v>
      </c>
      <c r="H111" s="40">
        <v>0</v>
      </c>
      <c r="I111" s="41">
        <f>ROUND(G111*H111,P4)</f>
        <v>0</v>
      </c>
      <c r="J111" s="35"/>
      <c r="O111" s="42">
        <f>I111*0.21</f>
        <v>0</v>
      </c>
      <c r="P111">
        <v>3</v>
      </c>
    </row>
    <row r="112">
      <c r="A112" s="35" t="s">
        <v>48</v>
      </c>
      <c r="B112" s="43"/>
      <c r="C112" s="44"/>
      <c r="D112" s="44"/>
      <c r="E112" s="50" t="s">
        <v>44</v>
      </c>
      <c r="F112" s="44"/>
      <c r="G112" s="44"/>
      <c r="H112" s="44"/>
      <c r="I112" s="44"/>
      <c r="J112" s="45"/>
    </row>
    <row r="113">
      <c r="A113" s="35" t="s">
        <v>105</v>
      </c>
      <c r="B113" s="43"/>
      <c r="C113" s="44"/>
      <c r="D113" s="44"/>
      <c r="E113" s="49" t="s">
        <v>628</v>
      </c>
      <c r="F113" s="44"/>
      <c r="G113" s="44"/>
      <c r="H113" s="44"/>
      <c r="I113" s="44"/>
      <c r="J113" s="45"/>
    </row>
    <row r="114">
      <c r="A114" s="35" t="s">
        <v>50</v>
      </c>
      <c r="B114" s="43"/>
      <c r="C114" s="44"/>
      <c r="D114" s="44"/>
      <c r="E114" s="50" t="s">
        <v>44</v>
      </c>
      <c r="F114" s="44"/>
      <c r="G114" s="44"/>
      <c r="H114" s="44"/>
      <c r="I114" s="44"/>
      <c r="J114" s="45"/>
    </row>
    <row r="115">
      <c r="A115" s="35" t="s">
        <v>42</v>
      </c>
      <c r="B115" s="35">
        <v>20</v>
      </c>
      <c r="C115" s="36" t="s">
        <v>633</v>
      </c>
      <c r="D115" s="35" t="s">
        <v>44</v>
      </c>
      <c r="E115" s="37" t="s">
        <v>634</v>
      </c>
      <c r="F115" s="38" t="s">
        <v>576</v>
      </c>
      <c r="G115" s="39">
        <v>22</v>
      </c>
      <c r="H115" s="40">
        <v>0</v>
      </c>
      <c r="I115" s="41">
        <f>ROUND(G115*H115,P4)</f>
        <v>0</v>
      </c>
      <c r="J115" s="35"/>
      <c r="O115" s="42">
        <f>I115*0.21</f>
        <v>0</v>
      </c>
      <c r="P115">
        <v>3</v>
      </c>
    </row>
    <row r="116">
      <c r="A116" s="35" t="s">
        <v>48</v>
      </c>
      <c r="B116" s="43"/>
      <c r="C116" s="44"/>
      <c r="D116" s="44"/>
      <c r="E116" s="50" t="s">
        <v>44</v>
      </c>
      <c r="F116" s="44"/>
      <c r="G116" s="44"/>
      <c r="H116" s="44"/>
      <c r="I116" s="44"/>
      <c r="J116" s="45"/>
    </row>
    <row r="117">
      <c r="A117" s="35" t="s">
        <v>105</v>
      </c>
      <c r="B117" s="43"/>
      <c r="C117" s="44"/>
      <c r="D117" s="44"/>
      <c r="E117" s="49" t="s">
        <v>609</v>
      </c>
      <c r="F117" s="44"/>
      <c r="G117" s="44"/>
      <c r="H117" s="44"/>
      <c r="I117" s="44"/>
      <c r="J117" s="45"/>
    </row>
    <row r="118">
      <c r="A118" s="35" t="s">
        <v>50</v>
      </c>
      <c r="B118" s="43"/>
      <c r="C118" s="44"/>
      <c r="D118" s="44"/>
      <c r="E118" s="50" t="s">
        <v>44</v>
      </c>
      <c r="F118" s="44"/>
      <c r="G118" s="44"/>
      <c r="H118" s="44"/>
      <c r="I118" s="44"/>
      <c r="J118" s="45"/>
    </row>
    <row r="119">
      <c r="A119" s="35" t="s">
        <v>42</v>
      </c>
      <c r="B119" s="35">
        <v>21</v>
      </c>
      <c r="C119" s="36" t="s">
        <v>635</v>
      </c>
      <c r="D119" s="35" t="s">
        <v>44</v>
      </c>
      <c r="E119" s="37" t="s">
        <v>636</v>
      </c>
      <c r="F119" s="38" t="s">
        <v>637</v>
      </c>
      <c r="G119" s="39">
        <v>2</v>
      </c>
      <c r="H119" s="40">
        <v>0</v>
      </c>
      <c r="I119" s="41">
        <f>ROUND(G119*H119,P4)</f>
        <v>0</v>
      </c>
      <c r="J119" s="35"/>
      <c r="O119" s="42">
        <f>I119*0.21</f>
        <v>0</v>
      </c>
      <c r="P119">
        <v>3</v>
      </c>
    </row>
    <row r="120">
      <c r="A120" s="35" t="s">
        <v>48</v>
      </c>
      <c r="B120" s="43"/>
      <c r="C120" s="44"/>
      <c r="D120" s="44"/>
      <c r="E120" s="50" t="s">
        <v>44</v>
      </c>
      <c r="F120" s="44"/>
      <c r="G120" s="44"/>
      <c r="H120" s="44"/>
      <c r="I120" s="44"/>
      <c r="J120" s="45"/>
    </row>
    <row r="121">
      <c r="A121" s="35" t="s">
        <v>105</v>
      </c>
      <c r="B121" s="43"/>
      <c r="C121" s="44"/>
      <c r="D121" s="44"/>
      <c r="E121" s="49" t="s">
        <v>613</v>
      </c>
      <c r="F121" s="44"/>
      <c r="G121" s="44"/>
      <c r="H121" s="44"/>
      <c r="I121" s="44"/>
      <c r="J121" s="45"/>
    </row>
    <row r="122">
      <c r="A122" s="35" t="s">
        <v>50</v>
      </c>
      <c r="B122" s="43"/>
      <c r="C122" s="44"/>
      <c r="D122" s="44"/>
      <c r="E122" s="50" t="s">
        <v>44</v>
      </c>
      <c r="F122" s="44"/>
      <c r="G122" s="44"/>
      <c r="H122" s="44"/>
      <c r="I122" s="44"/>
      <c r="J122" s="45"/>
    </row>
    <row r="123">
      <c r="A123" s="35" t="s">
        <v>42</v>
      </c>
      <c r="B123" s="35">
        <v>22</v>
      </c>
      <c r="C123" s="36" t="s">
        <v>638</v>
      </c>
      <c r="D123" s="35" t="s">
        <v>44</v>
      </c>
      <c r="E123" s="37" t="s">
        <v>639</v>
      </c>
      <c r="F123" s="38" t="s">
        <v>612</v>
      </c>
      <c r="G123" s="39">
        <v>2</v>
      </c>
      <c r="H123" s="40">
        <v>0</v>
      </c>
      <c r="I123" s="41">
        <f>ROUND(G123*H123,P4)</f>
        <v>0</v>
      </c>
      <c r="J123" s="35"/>
      <c r="O123" s="42">
        <f>I123*0.21</f>
        <v>0</v>
      </c>
      <c r="P123">
        <v>3</v>
      </c>
    </row>
    <row r="124">
      <c r="A124" s="35" t="s">
        <v>48</v>
      </c>
      <c r="B124" s="43"/>
      <c r="C124" s="44"/>
      <c r="D124" s="44"/>
      <c r="E124" s="50" t="s">
        <v>44</v>
      </c>
      <c r="F124" s="44"/>
      <c r="G124" s="44"/>
      <c r="H124" s="44"/>
      <c r="I124" s="44"/>
      <c r="J124" s="45"/>
    </row>
    <row r="125">
      <c r="A125" s="35" t="s">
        <v>105</v>
      </c>
      <c r="B125" s="43"/>
      <c r="C125" s="44"/>
      <c r="D125" s="44"/>
      <c r="E125" s="49" t="s">
        <v>613</v>
      </c>
      <c r="F125" s="44"/>
      <c r="G125" s="44"/>
      <c r="H125" s="44"/>
      <c r="I125" s="44"/>
      <c r="J125" s="45"/>
    </row>
    <row r="126">
      <c r="A126" s="35" t="s">
        <v>50</v>
      </c>
      <c r="B126" s="43"/>
      <c r="C126" s="44"/>
      <c r="D126" s="44"/>
      <c r="E126" s="50" t="s">
        <v>44</v>
      </c>
      <c r="F126" s="44"/>
      <c r="G126" s="44"/>
      <c r="H126" s="44"/>
      <c r="I126" s="44"/>
      <c r="J126" s="45"/>
    </row>
    <row r="127">
      <c r="A127" s="35" t="s">
        <v>42</v>
      </c>
      <c r="B127" s="35">
        <v>23</v>
      </c>
      <c r="C127" s="36" t="s">
        <v>640</v>
      </c>
      <c r="D127" s="35" t="s">
        <v>44</v>
      </c>
      <c r="E127" s="37" t="s">
        <v>641</v>
      </c>
      <c r="F127" s="38" t="s">
        <v>612</v>
      </c>
      <c r="G127" s="39">
        <v>2</v>
      </c>
      <c r="H127" s="40">
        <v>0</v>
      </c>
      <c r="I127" s="41">
        <f>ROUND(G127*H127,P4)</f>
        <v>0</v>
      </c>
      <c r="J127" s="35"/>
      <c r="O127" s="42">
        <f>I127*0.21</f>
        <v>0</v>
      </c>
      <c r="P127">
        <v>3</v>
      </c>
    </row>
    <row r="128">
      <c r="A128" s="35" t="s">
        <v>48</v>
      </c>
      <c r="B128" s="43"/>
      <c r="C128" s="44"/>
      <c r="D128" s="44"/>
      <c r="E128" s="50" t="s">
        <v>44</v>
      </c>
      <c r="F128" s="44"/>
      <c r="G128" s="44"/>
      <c r="H128" s="44"/>
      <c r="I128" s="44"/>
      <c r="J128" s="45"/>
    </row>
    <row r="129">
      <c r="A129" s="35" t="s">
        <v>105</v>
      </c>
      <c r="B129" s="43"/>
      <c r="C129" s="44"/>
      <c r="D129" s="44"/>
      <c r="E129" s="49" t="s">
        <v>613</v>
      </c>
      <c r="F129" s="44"/>
      <c r="G129" s="44"/>
      <c r="H129" s="44"/>
      <c r="I129" s="44"/>
      <c r="J129" s="45"/>
    </row>
    <row r="130">
      <c r="A130" s="35" t="s">
        <v>50</v>
      </c>
      <c r="B130" s="43"/>
      <c r="C130" s="44"/>
      <c r="D130" s="44"/>
      <c r="E130" s="50" t="s">
        <v>44</v>
      </c>
      <c r="F130" s="44"/>
      <c r="G130" s="44"/>
      <c r="H130" s="44"/>
      <c r="I130" s="44"/>
      <c r="J130" s="45"/>
    </row>
    <row r="131">
      <c r="A131" s="35" t="s">
        <v>42</v>
      </c>
      <c r="B131" s="35">
        <v>24</v>
      </c>
      <c r="C131" s="36" t="s">
        <v>642</v>
      </c>
      <c r="D131" s="35" t="s">
        <v>44</v>
      </c>
      <c r="E131" s="37" t="s">
        <v>643</v>
      </c>
      <c r="F131" s="38" t="s">
        <v>576</v>
      </c>
      <c r="G131" s="39">
        <v>30</v>
      </c>
      <c r="H131" s="40">
        <v>0</v>
      </c>
      <c r="I131" s="41">
        <f>ROUND(G131*H131,P4)</f>
        <v>0</v>
      </c>
      <c r="J131" s="35"/>
      <c r="O131" s="42">
        <f>I131*0.21</f>
        <v>0</v>
      </c>
      <c r="P131">
        <v>3</v>
      </c>
    </row>
    <row r="132">
      <c r="A132" s="35" t="s">
        <v>48</v>
      </c>
      <c r="B132" s="43"/>
      <c r="C132" s="44"/>
      <c r="D132" s="44"/>
      <c r="E132" s="50" t="s">
        <v>44</v>
      </c>
      <c r="F132" s="44"/>
      <c r="G132" s="44"/>
      <c r="H132" s="44"/>
      <c r="I132" s="44"/>
      <c r="J132" s="45"/>
    </row>
    <row r="133">
      <c r="A133" s="35" t="s">
        <v>105</v>
      </c>
      <c r="B133" s="43"/>
      <c r="C133" s="44"/>
      <c r="D133" s="44"/>
      <c r="E133" s="49" t="s">
        <v>600</v>
      </c>
      <c r="F133" s="44"/>
      <c r="G133" s="44"/>
      <c r="H133" s="44"/>
      <c r="I133" s="44"/>
      <c r="J133" s="45"/>
    </row>
    <row r="134">
      <c r="A134" s="35" t="s">
        <v>50</v>
      </c>
      <c r="B134" s="43"/>
      <c r="C134" s="44"/>
      <c r="D134" s="44"/>
      <c r="E134" s="50" t="s">
        <v>44</v>
      </c>
      <c r="F134" s="44"/>
      <c r="G134" s="44"/>
      <c r="H134" s="44"/>
      <c r="I134" s="44"/>
      <c r="J134" s="45"/>
    </row>
    <row r="135">
      <c r="A135" s="35" t="s">
        <v>42</v>
      </c>
      <c r="B135" s="35">
        <v>27</v>
      </c>
      <c r="C135" s="36" t="s">
        <v>644</v>
      </c>
      <c r="D135" s="35" t="s">
        <v>44</v>
      </c>
      <c r="E135" s="37" t="s">
        <v>645</v>
      </c>
      <c r="F135" s="38" t="s">
        <v>612</v>
      </c>
      <c r="G135" s="39">
        <v>2</v>
      </c>
      <c r="H135" s="40">
        <v>0</v>
      </c>
      <c r="I135" s="41">
        <f>ROUND(G135*H135,P4)</f>
        <v>0</v>
      </c>
      <c r="J135" s="35"/>
      <c r="O135" s="42">
        <f>I135*0.21</f>
        <v>0</v>
      </c>
      <c r="P135">
        <v>3</v>
      </c>
    </row>
    <row r="136">
      <c r="A136" s="35" t="s">
        <v>48</v>
      </c>
      <c r="B136" s="43"/>
      <c r="C136" s="44"/>
      <c r="D136" s="44"/>
      <c r="E136" s="50" t="s">
        <v>44</v>
      </c>
      <c r="F136" s="44"/>
      <c r="G136" s="44"/>
      <c r="H136" s="44"/>
      <c r="I136" s="44"/>
      <c r="J136" s="45"/>
    </row>
    <row r="137">
      <c r="A137" s="35" t="s">
        <v>105</v>
      </c>
      <c r="B137" s="43"/>
      <c r="C137" s="44"/>
      <c r="D137" s="44"/>
      <c r="E137" s="49" t="s">
        <v>613</v>
      </c>
      <c r="F137" s="44"/>
      <c r="G137" s="44"/>
      <c r="H137" s="44"/>
      <c r="I137" s="44"/>
      <c r="J137" s="45"/>
    </row>
    <row r="138">
      <c r="A138" s="35" t="s">
        <v>50</v>
      </c>
      <c r="B138" s="43"/>
      <c r="C138" s="44"/>
      <c r="D138" s="44"/>
      <c r="E138" s="50" t="s">
        <v>44</v>
      </c>
      <c r="F138" s="44"/>
      <c r="G138" s="44"/>
      <c r="H138" s="44"/>
      <c r="I138" s="44"/>
      <c r="J138" s="45"/>
    </row>
    <row r="139">
      <c r="A139" s="35" t="s">
        <v>42</v>
      </c>
      <c r="B139" s="35">
        <v>28</v>
      </c>
      <c r="C139" s="36" t="s">
        <v>646</v>
      </c>
      <c r="D139" s="35" t="s">
        <v>44</v>
      </c>
      <c r="E139" s="37" t="s">
        <v>647</v>
      </c>
      <c r="F139" s="38" t="s">
        <v>612</v>
      </c>
      <c r="G139" s="39">
        <v>2</v>
      </c>
      <c r="H139" s="40">
        <v>0</v>
      </c>
      <c r="I139" s="41">
        <f>ROUND(G139*H139,P4)</f>
        <v>0</v>
      </c>
      <c r="J139" s="35"/>
      <c r="O139" s="42">
        <f>I139*0.21</f>
        <v>0</v>
      </c>
      <c r="P139">
        <v>3</v>
      </c>
    </row>
    <row r="140">
      <c r="A140" s="35" t="s">
        <v>48</v>
      </c>
      <c r="B140" s="43"/>
      <c r="C140" s="44"/>
      <c r="D140" s="44"/>
      <c r="E140" s="50" t="s">
        <v>44</v>
      </c>
      <c r="F140" s="44"/>
      <c r="G140" s="44"/>
      <c r="H140" s="44"/>
      <c r="I140" s="44"/>
      <c r="J140" s="45"/>
    </row>
    <row r="141">
      <c r="A141" s="35" t="s">
        <v>105</v>
      </c>
      <c r="B141" s="43"/>
      <c r="C141" s="44"/>
      <c r="D141" s="44"/>
      <c r="E141" s="49" t="s">
        <v>613</v>
      </c>
      <c r="F141" s="44"/>
      <c r="G141" s="44"/>
      <c r="H141" s="44"/>
      <c r="I141" s="44"/>
      <c r="J141" s="45"/>
    </row>
    <row r="142">
      <c r="A142" s="35" t="s">
        <v>50</v>
      </c>
      <c r="B142" s="43"/>
      <c r="C142" s="44"/>
      <c r="D142" s="44"/>
      <c r="E142" s="50" t="s">
        <v>44</v>
      </c>
      <c r="F142" s="44"/>
      <c r="G142" s="44"/>
      <c r="H142" s="44"/>
      <c r="I142" s="44"/>
      <c r="J142" s="45"/>
    </row>
    <row r="143">
      <c r="A143" s="35" t="s">
        <v>42</v>
      </c>
      <c r="B143" s="35">
        <v>29</v>
      </c>
      <c r="C143" s="36" t="s">
        <v>648</v>
      </c>
      <c r="D143" s="35" t="s">
        <v>44</v>
      </c>
      <c r="E143" s="37" t="s">
        <v>649</v>
      </c>
      <c r="F143" s="38" t="s">
        <v>612</v>
      </c>
      <c r="G143" s="39">
        <v>2</v>
      </c>
      <c r="H143" s="40">
        <v>0</v>
      </c>
      <c r="I143" s="41">
        <f>ROUND(G143*H143,P4)</f>
        <v>0</v>
      </c>
      <c r="J143" s="35"/>
      <c r="O143" s="42">
        <f>I143*0.21</f>
        <v>0</v>
      </c>
      <c r="P143">
        <v>3</v>
      </c>
    </row>
    <row r="144">
      <c r="A144" s="35" t="s">
        <v>48</v>
      </c>
      <c r="B144" s="43"/>
      <c r="C144" s="44"/>
      <c r="D144" s="44"/>
      <c r="E144" s="50" t="s">
        <v>44</v>
      </c>
      <c r="F144" s="44"/>
      <c r="G144" s="44"/>
      <c r="H144" s="44"/>
      <c r="I144" s="44"/>
      <c r="J144" s="45"/>
    </row>
    <row r="145">
      <c r="A145" s="35" t="s">
        <v>105</v>
      </c>
      <c r="B145" s="43"/>
      <c r="C145" s="44"/>
      <c r="D145" s="44"/>
      <c r="E145" s="49" t="s">
        <v>613</v>
      </c>
      <c r="F145" s="44"/>
      <c r="G145" s="44"/>
      <c r="H145" s="44"/>
      <c r="I145" s="44"/>
      <c r="J145" s="45"/>
    </row>
    <row r="146">
      <c r="A146" s="35" t="s">
        <v>50</v>
      </c>
      <c r="B146" s="43"/>
      <c r="C146" s="44"/>
      <c r="D146" s="44"/>
      <c r="E146" s="50" t="s">
        <v>44</v>
      </c>
      <c r="F146" s="44"/>
      <c r="G146" s="44"/>
      <c r="H146" s="44"/>
      <c r="I146" s="44"/>
      <c r="J146" s="45"/>
    </row>
    <row r="147">
      <c r="A147" s="35" t="s">
        <v>42</v>
      </c>
      <c r="B147" s="35">
        <v>30</v>
      </c>
      <c r="C147" s="36" t="s">
        <v>650</v>
      </c>
      <c r="D147" s="35" t="s">
        <v>44</v>
      </c>
      <c r="E147" s="37" t="s">
        <v>651</v>
      </c>
      <c r="F147" s="38" t="s">
        <v>612</v>
      </c>
      <c r="G147" s="39">
        <v>2</v>
      </c>
      <c r="H147" s="40">
        <v>0</v>
      </c>
      <c r="I147" s="41">
        <f>ROUND(G147*H147,P4)</f>
        <v>0</v>
      </c>
      <c r="J147" s="35"/>
      <c r="O147" s="42">
        <f>I147*0.21</f>
        <v>0</v>
      </c>
      <c r="P147">
        <v>3</v>
      </c>
    </row>
    <row r="148">
      <c r="A148" s="35" t="s">
        <v>48</v>
      </c>
      <c r="B148" s="43"/>
      <c r="C148" s="44"/>
      <c r="D148" s="44"/>
      <c r="E148" s="50" t="s">
        <v>44</v>
      </c>
      <c r="F148" s="44"/>
      <c r="G148" s="44"/>
      <c r="H148" s="44"/>
      <c r="I148" s="44"/>
      <c r="J148" s="45"/>
    </row>
    <row r="149">
      <c r="A149" s="35" t="s">
        <v>105</v>
      </c>
      <c r="B149" s="43"/>
      <c r="C149" s="44"/>
      <c r="D149" s="44"/>
      <c r="E149" s="49" t="s">
        <v>613</v>
      </c>
      <c r="F149" s="44"/>
      <c r="G149" s="44"/>
      <c r="H149" s="44"/>
      <c r="I149" s="44"/>
      <c r="J149" s="45"/>
    </row>
    <row r="150">
      <c r="A150" s="35" t="s">
        <v>50</v>
      </c>
      <c r="B150" s="43"/>
      <c r="C150" s="44"/>
      <c r="D150" s="44"/>
      <c r="E150" s="50" t="s">
        <v>44</v>
      </c>
      <c r="F150" s="44"/>
      <c r="G150" s="44"/>
      <c r="H150" s="44"/>
      <c r="I150" s="44"/>
      <c r="J150" s="45"/>
    </row>
    <row r="151">
      <c r="A151" s="35" t="s">
        <v>42</v>
      </c>
      <c r="B151" s="35">
        <v>31</v>
      </c>
      <c r="C151" s="36" t="s">
        <v>652</v>
      </c>
      <c r="D151" s="35" t="s">
        <v>44</v>
      </c>
      <c r="E151" s="37" t="s">
        <v>653</v>
      </c>
      <c r="F151" s="38" t="s">
        <v>612</v>
      </c>
      <c r="G151" s="39">
        <v>2</v>
      </c>
      <c r="H151" s="40">
        <v>0</v>
      </c>
      <c r="I151" s="41">
        <f>ROUND(G151*H151,P4)</f>
        <v>0</v>
      </c>
      <c r="J151" s="35"/>
      <c r="O151" s="42">
        <f>I151*0.21</f>
        <v>0</v>
      </c>
      <c r="P151">
        <v>3</v>
      </c>
    </row>
    <row r="152">
      <c r="A152" s="35" t="s">
        <v>48</v>
      </c>
      <c r="B152" s="43"/>
      <c r="C152" s="44"/>
      <c r="D152" s="44"/>
      <c r="E152" s="50" t="s">
        <v>44</v>
      </c>
      <c r="F152" s="44"/>
      <c r="G152" s="44"/>
      <c r="H152" s="44"/>
      <c r="I152" s="44"/>
      <c r="J152" s="45"/>
    </row>
    <row r="153">
      <c r="A153" s="35" t="s">
        <v>105</v>
      </c>
      <c r="B153" s="43"/>
      <c r="C153" s="44"/>
      <c r="D153" s="44"/>
      <c r="E153" s="49" t="s">
        <v>613</v>
      </c>
      <c r="F153" s="44"/>
      <c r="G153" s="44"/>
      <c r="H153" s="44"/>
      <c r="I153" s="44"/>
      <c r="J153" s="45"/>
    </row>
    <row r="154">
      <c r="A154" s="35" t="s">
        <v>50</v>
      </c>
      <c r="B154" s="43"/>
      <c r="C154" s="44"/>
      <c r="D154" s="44"/>
      <c r="E154" s="50" t="s">
        <v>44</v>
      </c>
      <c r="F154" s="44"/>
      <c r="G154" s="44"/>
      <c r="H154" s="44"/>
      <c r="I154" s="44"/>
      <c r="J154" s="45"/>
    </row>
    <row r="155">
      <c r="A155" s="35" t="s">
        <v>42</v>
      </c>
      <c r="B155" s="35">
        <v>35</v>
      </c>
      <c r="C155" s="36" t="s">
        <v>654</v>
      </c>
      <c r="D155" s="35" t="s">
        <v>44</v>
      </c>
      <c r="E155" s="37" t="s">
        <v>655</v>
      </c>
      <c r="F155" s="38" t="s">
        <v>576</v>
      </c>
      <c r="G155" s="39">
        <v>30</v>
      </c>
      <c r="H155" s="40">
        <v>0</v>
      </c>
      <c r="I155" s="41">
        <f>ROUND(G155*H155,P4)</f>
        <v>0</v>
      </c>
      <c r="J155" s="35"/>
      <c r="O155" s="42">
        <f>I155*0.21</f>
        <v>0</v>
      </c>
      <c r="P155">
        <v>3</v>
      </c>
    </row>
    <row r="156">
      <c r="A156" s="35" t="s">
        <v>48</v>
      </c>
      <c r="B156" s="43"/>
      <c r="C156" s="44"/>
      <c r="D156" s="44"/>
      <c r="E156" s="50" t="s">
        <v>44</v>
      </c>
      <c r="F156" s="44"/>
      <c r="G156" s="44"/>
      <c r="H156" s="44"/>
      <c r="I156" s="44"/>
      <c r="J156" s="45"/>
    </row>
    <row r="157">
      <c r="A157" s="35" t="s">
        <v>105</v>
      </c>
      <c r="B157" s="43"/>
      <c r="C157" s="44"/>
      <c r="D157" s="44"/>
      <c r="E157" s="49" t="s">
        <v>600</v>
      </c>
      <c r="F157" s="44"/>
      <c r="G157" s="44"/>
      <c r="H157" s="44"/>
      <c r="I157" s="44"/>
      <c r="J157" s="45"/>
    </row>
    <row r="158">
      <c r="A158" s="35" t="s">
        <v>50</v>
      </c>
      <c r="B158" s="43"/>
      <c r="C158" s="44"/>
      <c r="D158" s="44"/>
      <c r="E158" s="50" t="s">
        <v>44</v>
      </c>
      <c r="F158" s="44"/>
      <c r="G158" s="44"/>
      <c r="H158" s="44"/>
      <c r="I158" s="44"/>
      <c r="J158" s="45"/>
    </row>
    <row r="159" ht="30">
      <c r="A159" s="35" t="s">
        <v>42</v>
      </c>
      <c r="B159" s="35">
        <v>36</v>
      </c>
      <c r="C159" s="36" t="s">
        <v>656</v>
      </c>
      <c r="D159" s="35" t="s">
        <v>44</v>
      </c>
      <c r="E159" s="37" t="s">
        <v>657</v>
      </c>
      <c r="F159" s="38" t="s">
        <v>576</v>
      </c>
      <c r="G159" s="39">
        <v>7</v>
      </c>
      <c r="H159" s="40">
        <v>0</v>
      </c>
      <c r="I159" s="41">
        <f>ROUND(G159*H159,P4)</f>
        <v>0</v>
      </c>
      <c r="J159" s="35"/>
      <c r="O159" s="42">
        <f>I159*0.21</f>
        <v>0</v>
      </c>
      <c r="P159">
        <v>3</v>
      </c>
    </row>
    <row r="160">
      <c r="A160" s="35" t="s">
        <v>48</v>
      </c>
      <c r="B160" s="43"/>
      <c r="C160" s="44"/>
      <c r="D160" s="44"/>
      <c r="E160" s="50" t="s">
        <v>44</v>
      </c>
      <c r="F160" s="44"/>
      <c r="G160" s="44"/>
      <c r="H160" s="44"/>
      <c r="I160" s="44"/>
      <c r="J160" s="45"/>
    </row>
    <row r="161">
      <c r="A161" s="35" t="s">
        <v>105</v>
      </c>
      <c r="B161" s="43"/>
      <c r="C161" s="44"/>
      <c r="D161" s="44"/>
      <c r="E161" s="49" t="s">
        <v>580</v>
      </c>
      <c r="F161" s="44"/>
      <c r="G161" s="44"/>
      <c r="H161" s="44"/>
      <c r="I161" s="44"/>
      <c r="J161" s="45"/>
    </row>
    <row r="162">
      <c r="A162" s="35" t="s">
        <v>50</v>
      </c>
      <c r="B162" s="43"/>
      <c r="C162" s="44"/>
      <c r="D162" s="44"/>
      <c r="E162" s="50" t="s">
        <v>44</v>
      </c>
      <c r="F162" s="44"/>
      <c r="G162" s="44"/>
      <c r="H162" s="44"/>
      <c r="I162" s="44"/>
      <c r="J162" s="45"/>
    </row>
    <row r="163">
      <c r="A163" s="35" t="s">
        <v>42</v>
      </c>
      <c r="B163" s="35">
        <v>37</v>
      </c>
      <c r="C163" s="36" t="s">
        <v>658</v>
      </c>
      <c r="D163" s="35" t="s">
        <v>44</v>
      </c>
      <c r="E163" s="37" t="s">
        <v>659</v>
      </c>
      <c r="F163" s="38" t="s">
        <v>576</v>
      </c>
      <c r="G163" s="39">
        <v>18</v>
      </c>
      <c r="H163" s="40">
        <v>0</v>
      </c>
      <c r="I163" s="41">
        <f>ROUND(G163*H163,P4)</f>
        <v>0</v>
      </c>
      <c r="J163" s="35"/>
      <c r="O163" s="42">
        <f>I163*0.21</f>
        <v>0</v>
      </c>
      <c r="P163">
        <v>3</v>
      </c>
    </row>
    <row r="164">
      <c r="A164" s="35" t="s">
        <v>48</v>
      </c>
      <c r="B164" s="43"/>
      <c r="C164" s="44"/>
      <c r="D164" s="44"/>
      <c r="E164" s="50" t="s">
        <v>44</v>
      </c>
      <c r="F164" s="44"/>
      <c r="G164" s="44"/>
      <c r="H164" s="44"/>
      <c r="I164" s="44"/>
      <c r="J164" s="45"/>
    </row>
    <row r="165">
      <c r="A165" s="35" t="s">
        <v>105</v>
      </c>
      <c r="B165" s="43"/>
      <c r="C165" s="44"/>
      <c r="D165" s="44"/>
      <c r="E165" s="49" t="s">
        <v>577</v>
      </c>
      <c r="F165" s="44"/>
      <c r="G165" s="44"/>
      <c r="H165" s="44"/>
      <c r="I165" s="44"/>
      <c r="J165" s="45"/>
    </row>
    <row r="166">
      <c r="A166" s="35" t="s">
        <v>50</v>
      </c>
      <c r="B166" s="46"/>
      <c r="C166" s="47"/>
      <c r="D166" s="47"/>
      <c r="E166" s="52" t="s">
        <v>44</v>
      </c>
      <c r="F166" s="47"/>
      <c r="G166" s="47"/>
      <c r="H166" s="47"/>
      <c r="I166" s="47"/>
      <c r="J166" s="48"/>
    </row>
  </sheetData>
  <sheetProtection sheet="1" objects="1" scenarios="1" spinCount="100000" saltValue="ZWYBWjsGGxlM63Kn2ULmFewlXERgtuKuMuh/GFBiRJDP3RLyzP3yYaWrp6RavEYqHdUPiVT0Z3K75oBNnzvMXg==" hashValue="9kkzo81znxAJzcIGLJpIeqfbu+cCRyZ+LOD0MY3NmOUWNDV0V3tFnvkdKu1XTUUvgfKF2nfxmCpfDgPFaLdbLw==" algorithmName="SHA-512" password="CC05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David Mlčák</dc:creator>
  <cp:lastModifiedBy>David Mlčák</cp:lastModifiedBy>
  <dcterms:created xsi:type="dcterms:W3CDTF">2025-07-28T08:17:36Z</dcterms:created>
  <dcterms:modified xsi:type="dcterms:W3CDTF">2025-07-28T08:17:37Z</dcterms:modified>
</cp:coreProperties>
</file>